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msplanning-my.sharepoint.com/personal/gwennan_jmsplanning_com/Documents/Documents/Cyngor Cymuned Llanwenog/Audit 2026/"/>
    </mc:Choice>
  </mc:AlternateContent>
  <xr:revisionPtr revIDLastSave="416" documentId="8_{8CEA1526-71FC-4D8D-90E8-E2F7CC3301EE}" xr6:coauthVersionLast="47" xr6:coauthVersionMax="47" xr10:uidLastSave="{5937CA8B-B65A-4174-973B-902345B7BFF8}"/>
  <bookViews>
    <workbookView xWindow="-120" yWindow="-120" windowWidth="29040" windowHeight="15720" xr2:uid="{CE658037-D232-41F2-A594-E5D21184CAA4}"/>
  </bookViews>
  <sheets>
    <sheet name="I&amp;E" sheetId="1" r:id="rId1"/>
    <sheet name="S137" sheetId="2" r:id="rId2"/>
    <sheet name="Bank Reconciliation 31.3.2023" sheetId="3" state="hidden" r:id="rId3"/>
    <sheet name="Bank Reconciliation 30.6.2023" sheetId="4" state="hidden" r:id="rId4"/>
    <sheet name="Bank Reconciliation 30.9.2023" sheetId="5" state="hidden" r:id="rId5"/>
    <sheet name="Bank Reconciliation 31.12.2023" sheetId="6" state="hidden" r:id="rId6"/>
    <sheet name="Bank Reconciliation 31.3.2024" sheetId="7" state="hidden" r:id="rId7"/>
    <sheet name="30.6.2025" sheetId="8" r:id="rId8"/>
    <sheet name="30.9.2025" sheetId="9" r:id="rId9"/>
    <sheet name="31.12.2025" sheetId="10" r:id="rId10"/>
    <sheet name="31.3.2026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77" i="1"/>
  <c r="D77" i="1"/>
  <c r="D19" i="11"/>
  <c r="D7" i="11"/>
  <c r="D10" i="11" s="1"/>
  <c r="D19" i="10"/>
  <c r="D10" i="10"/>
  <c r="D7" i="10"/>
  <c r="D19" i="9"/>
  <c r="D10" i="9"/>
  <c r="D7" i="9"/>
  <c r="D19" i="8"/>
  <c r="D7" i="8"/>
  <c r="D10" i="8" s="1"/>
  <c r="D20" i="7"/>
  <c r="D8" i="7"/>
  <c r="D11" i="7" s="1"/>
  <c r="D21" i="6"/>
  <c r="D9" i="6"/>
  <c r="D12" i="6" s="1"/>
  <c r="D8" i="4"/>
  <c r="D20" i="5"/>
  <c r="D8" i="5"/>
  <c r="D11" i="5" s="1"/>
  <c r="D20" i="4"/>
  <c r="D11" i="4"/>
  <c r="D10" i="3"/>
  <c r="D7" i="3"/>
  <c r="D19" i="3"/>
  <c r="C80" i="1"/>
  <c r="K77" i="1"/>
</calcChain>
</file>

<file path=xl/sharedStrings.xml><?xml version="1.0" encoding="utf-8"?>
<sst xmlns="http://schemas.openxmlformats.org/spreadsheetml/2006/main" count="203" uniqueCount="119">
  <si>
    <t>Llanwenog Community Council Income and Expenditure 2025-2026</t>
  </si>
  <si>
    <t>Date</t>
  </si>
  <si>
    <t>Cheque No.</t>
  </si>
  <si>
    <t>Details</t>
  </si>
  <si>
    <t>Income</t>
  </si>
  <si>
    <t>Expenditure</t>
  </si>
  <si>
    <t>S137</t>
  </si>
  <si>
    <t>Transfer</t>
  </si>
  <si>
    <t>Clerk Pay</t>
  </si>
  <si>
    <t>HMRC</t>
  </si>
  <si>
    <t>Expenses</t>
  </si>
  <si>
    <t>Bank Balance</t>
  </si>
  <si>
    <t>Opening Balance</t>
  </si>
  <si>
    <t>Clerk Wages</t>
  </si>
  <si>
    <t>One Voice Wales Membership</t>
  </si>
  <si>
    <t>Eisteddfod Capel y Groes</t>
  </si>
  <si>
    <t>Service Charge</t>
  </si>
  <si>
    <t>Cyngor Sir Ceredigion - Gambling Act</t>
  </si>
  <si>
    <t>Information Commissioner</t>
  </si>
  <si>
    <t>Precept</t>
  </si>
  <si>
    <t>Insurance</t>
  </si>
  <si>
    <t>Sioe Cwmsychpant</t>
  </si>
  <si>
    <t>Service Charges</t>
  </si>
  <si>
    <t>Clerk's Wages</t>
  </si>
  <si>
    <t>Eisteddfod Rhys Thomas James</t>
  </si>
  <si>
    <t>Data Protection Information Commissioner</t>
  </si>
  <si>
    <t>Ty Cwm Nursery</t>
  </si>
  <si>
    <t>Internal Auditor Lyn Llywellyn</t>
  </si>
  <si>
    <t>Audit Wales</t>
  </si>
  <si>
    <t>Cheque</t>
  </si>
  <si>
    <t>Clerk Backpay</t>
  </si>
  <si>
    <t>D&amp;W Welding War Memorial Poppy Holder</t>
  </si>
  <si>
    <t>Website Repair</t>
  </si>
  <si>
    <t>Clerc Wages</t>
  </si>
  <si>
    <t>First Rescue Training</t>
  </si>
  <si>
    <t>Website Hosting</t>
  </si>
  <si>
    <t>Taith CFFI Teleri Evans</t>
  </si>
  <si>
    <t>Cyflog Clerc / Clerk's Wages</t>
  </si>
  <si>
    <t>Ambwilans Awyr Cymru</t>
  </si>
  <si>
    <t>Bocsys Halen / Salt Bins CCC</t>
  </si>
  <si>
    <t>ROSPA Inspection</t>
  </si>
  <si>
    <t>Poppy Wreath</t>
  </si>
  <si>
    <t>Cyflog Clerc / Clerk Wages</t>
  </si>
  <si>
    <t>PTA Bro Pedr</t>
  </si>
  <si>
    <t>Treulia'r Clerc / Clerk Expenses</t>
  </si>
  <si>
    <t>Costau Cyfieithu / Translation Costs</t>
  </si>
  <si>
    <t>Urdd Gobaith Cymru</t>
  </si>
  <si>
    <t>Taith CFFI Hafwen Davies</t>
  </si>
  <si>
    <t>Llogi Neuadd yr Hafod</t>
  </si>
  <si>
    <t>Gareth a Wendy Evans Xmas Tree</t>
  </si>
  <si>
    <t>CFFI Ceredigion</t>
  </si>
  <si>
    <t>J B Thomas War Memorial Lights</t>
  </si>
  <si>
    <t>Cyflog Clerc / Clerk Wage</t>
  </si>
  <si>
    <t>Costau'r Cadeirydd / Chair Allowance</t>
  </si>
  <si>
    <t>HAVAV</t>
  </si>
  <si>
    <t>HUTS</t>
  </si>
  <si>
    <t>Cor Corisma</t>
  </si>
  <si>
    <t>Rent Neuadd Drefach</t>
  </si>
  <si>
    <t>Aelodaeth Un Llais Cymru</t>
  </si>
  <si>
    <t>Costau Cyfieithu / Translation Cost</t>
  </si>
  <si>
    <t>Treuliau'r Clerc / Clerks Expenses</t>
  </si>
  <si>
    <t>Interest</t>
  </si>
  <si>
    <t>Cyfrif Siec</t>
  </si>
  <si>
    <t>31.3.2025</t>
  </si>
  <si>
    <t>Cyfrif Cadw</t>
  </si>
  <si>
    <t>31.3.2026</t>
  </si>
  <si>
    <t>Cyfirif Cadw</t>
  </si>
  <si>
    <t>S137 Payments</t>
  </si>
  <si>
    <t>CFFI</t>
  </si>
  <si>
    <t>HAHAV</t>
  </si>
  <si>
    <t>Total:</t>
  </si>
  <si>
    <t>Llanwenog Community Council Bank Reconciliation 31.3.2023</t>
  </si>
  <si>
    <t>Balance bought forward 2021-2022</t>
  </si>
  <si>
    <t>Precept 2022-2023</t>
  </si>
  <si>
    <t>Bank Interest 2022-2023</t>
  </si>
  <si>
    <t>CYFANSWM DERBYNIADAU</t>
  </si>
  <si>
    <t>Less CYFANSWM TALIADAU R&amp;P Book</t>
  </si>
  <si>
    <t>Unpresented Cheques 1375</t>
  </si>
  <si>
    <t>31.3.23 Cyfrif Siec</t>
  </si>
  <si>
    <t>31.3.23 Cyfrif Cadw</t>
  </si>
  <si>
    <r>
      <t xml:space="preserve">Y cyfanswm sy'n cael ei gario drwodd i'r flwyddyn ariannol 2023-2024 yw </t>
    </r>
    <r>
      <rPr>
        <b/>
        <u/>
        <sz val="11"/>
        <color theme="1"/>
        <rFont val="Aptos Narrow"/>
        <family val="2"/>
        <scheme val="minor"/>
      </rPr>
      <t>£679.21</t>
    </r>
  </si>
  <si>
    <t>Llanwenog Community Council Bank Reconciliation 30.6.2023</t>
  </si>
  <si>
    <t>Balance bought forward 2022-2023</t>
  </si>
  <si>
    <t>Precept 2023-2024</t>
  </si>
  <si>
    <t>Walk for Life</t>
  </si>
  <si>
    <t>Bank Interest</t>
  </si>
  <si>
    <t>Unpresented Cheque 1375</t>
  </si>
  <si>
    <t>Unpresented Cheques 1386 a 1375</t>
  </si>
  <si>
    <t>30.6.23 Cyfrif Siec</t>
  </si>
  <si>
    <t>30.6.23 Cyfrif Cadw</t>
  </si>
  <si>
    <t>Llanwenog Community CounBank Reconciliation 30.9.2023</t>
  </si>
  <si>
    <t xml:space="preserve">Unpresented Cheques </t>
  </si>
  <si>
    <t>30.9.23 Cyfrif Siec</t>
  </si>
  <si>
    <t>30.9.23 Cyfrif Cadw</t>
  </si>
  <si>
    <t>Llanwenog Community Council Bank Reconciliation 31.12.2023</t>
  </si>
  <si>
    <t>Llanwnnen CC Training Fee</t>
  </si>
  <si>
    <t>31.12.23 Cyfrif Siec</t>
  </si>
  <si>
    <t>31.12.23 Cyfrif Cadw</t>
  </si>
  <si>
    <t>Llanwenog Community Council Bank Reconciliation 31.3.2025</t>
  </si>
  <si>
    <t>Balance bought forward 2023-2024</t>
  </si>
  <si>
    <t>Precept 2024-2025</t>
  </si>
  <si>
    <t>31.3.25 Cyfrif Siec</t>
  </si>
  <si>
    <t>31.3.25 Cyfrif Cadw</t>
  </si>
  <si>
    <t>Y cyfanswm sy'n cario ymlaen i 2025-2026 yw £4885.85</t>
  </si>
  <si>
    <t>Llanwenog Community Council Bank Reconciliation 30.6.2025</t>
  </si>
  <si>
    <t>Balance bought forward 2024-2025</t>
  </si>
  <si>
    <t>Precept 2025-2026</t>
  </si>
  <si>
    <t>30.6.2025 Cyfrif Siec</t>
  </si>
  <si>
    <t>30.6.2025 Cyfrif Cadw</t>
  </si>
  <si>
    <t>Llanwenog Community Council Bank Reconciliation 30.9.2025</t>
  </si>
  <si>
    <t>30.9.2025 Cyfrif Siec</t>
  </si>
  <si>
    <t>30.9.2025 Cyfrif Cadw</t>
  </si>
  <si>
    <t>Llanwenog Community Council Bank Reconciliation 30.12.2025</t>
  </si>
  <si>
    <t>30.12.2025 Cyfrif Siec</t>
  </si>
  <si>
    <t>30.12.2025 Cyfrif Cadw</t>
  </si>
  <si>
    <t>Llanwenog Community Council Bank Reconciliation 31.3.2026</t>
  </si>
  <si>
    <t>31.3.2026 Cyfrif Siec</t>
  </si>
  <si>
    <t>31.3.2026 Cyfrif Cadw</t>
  </si>
  <si>
    <t>Y cyfanswm sy'n cario ymlaen i 2026 - 2027 yw £2211.44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</si>
</sst>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8" xfId="0" applyNumberFormat="1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8" fontId="0" fillId="0" borderId="6" xfId="0" applyNumberFormat="1" applyBorder="1"/>
    <xf numFmtId="0" fontId="0" fillId="0" borderId="7" xfId="0" applyBorder="1"/>
    <xf numFmtId="0" fontId="1" fillId="0" borderId="9" xfId="0" applyFont="1" applyBorder="1"/>
    <xf numFmtId="0" fontId="1" fillId="0" borderId="8" xfId="0" applyFont="1" applyBorder="1"/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0C67-C2D1-4BCA-88B5-D6507E1A8810}">
  <sheetPr>
    <pageSetUpPr fitToPage="1"/>
  </sheetPr>
  <dimension ref="A1:K83"/>
  <sheetViews>
    <sheetView tabSelected="1" zoomScale="130" zoomScaleNormal="130" workbookViewId="0">
      <selection activeCell="G67" sqref="G67"/>
    </sheetView>
  </sheetViews>
  <sheetFormatPr defaultRowHeight="15" x14ac:dyDescent="0.25"/>
  <cols>
    <col min="1" max="1" width="17.42578125" customWidth="1"/>
    <col min="2" max="2" width="12.5703125" customWidth="1"/>
    <col min="3" max="3" width="39.7109375" customWidth="1"/>
    <col min="5" max="5" width="12.28515625" customWidth="1"/>
    <col min="10" max="10" width="15.5703125" customWidth="1"/>
    <col min="11" max="11" width="18" customWidth="1"/>
  </cols>
  <sheetData>
    <row r="1" spans="1:11" ht="24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10" t="s">
        <v>1</v>
      </c>
      <c r="B2" s="10" t="s">
        <v>2</v>
      </c>
      <c r="C2" s="21" t="s">
        <v>3</v>
      </c>
      <c r="D2" s="26" t="s">
        <v>4</v>
      </c>
      <c r="E2" s="22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pans="1:11" x14ac:dyDescent="0.25">
      <c r="A3" s="10" t="s">
        <v>12</v>
      </c>
      <c r="B3" s="10"/>
      <c r="C3" s="21"/>
      <c r="D3" s="23">
        <v>4885.8500000000004</v>
      </c>
      <c r="E3" s="22"/>
      <c r="F3" s="10"/>
      <c r="G3" s="10"/>
      <c r="H3" s="10"/>
      <c r="I3" s="10"/>
      <c r="J3" s="10"/>
      <c r="K3" s="10">
        <v>4885.8500000000004</v>
      </c>
    </row>
    <row r="4" spans="1:11" x14ac:dyDescent="0.25">
      <c r="A4" s="2">
        <v>45748</v>
      </c>
      <c r="B4" s="6"/>
      <c r="C4" s="3" t="s">
        <v>13</v>
      </c>
      <c r="D4" s="4"/>
      <c r="E4" s="5">
        <v>354.69</v>
      </c>
      <c r="F4" s="10"/>
      <c r="G4" s="10"/>
      <c r="H4" s="10">
        <v>354.69</v>
      </c>
      <c r="I4" s="10"/>
      <c r="J4" s="10"/>
      <c r="K4" s="10"/>
    </row>
    <row r="5" spans="1:11" x14ac:dyDescent="0.25">
      <c r="A5" s="2">
        <v>45751</v>
      </c>
      <c r="B5" s="6"/>
      <c r="C5" s="3" t="s">
        <v>14</v>
      </c>
      <c r="D5" s="4"/>
      <c r="E5" s="5">
        <v>249</v>
      </c>
      <c r="F5" s="10"/>
      <c r="G5" s="10"/>
      <c r="H5" s="10"/>
      <c r="I5" s="10"/>
      <c r="J5" s="10">
        <v>249</v>
      </c>
      <c r="K5" s="10"/>
    </row>
    <row r="6" spans="1:11" x14ac:dyDescent="0.25">
      <c r="A6" s="2">
        <v>45757</v>
      </c>
      <c r="B6" s="6"/>
      <c r="C6" s="3" t="s">
        <v>15</v>
      </c>
      <c r="D6" s="4"/>
      <c r="E6" s="5">
        <v>200</v>
      </c>
      <c r="F6" s="10">
        <v>200</v>
      </c>
      <c r="G6" s="10"/>
      <c r="H6" s="10"/>
      <c r="I6" s="10"/>
      <c r="J6" s="10"/>
      <c r="K6" s="10"/>
    </row>
    <row r="7" spans="1:11" x14ac:dyDescent="0.25">
      <c r="A7" s="2">
        <v>45769</v>
      </c>
      <c r="B7" s="6"/>
      <c r="C7" s="3" t="s">
        <v>16</v>
      </c>
      <c r="D7" s="4"/>
      <c r="E7" s="5">
        <v>4.25</v>
      </c>
      <c r="F7" s="10"/>
      <c r="G7" s="10"/>
      <c r="H7" s="10"/>
      <c r="I7" s="10"/>
      <c r="J7" s="10">
        <v>4.25</v>
      </c>
      <c r="K7" s="10"/>
    </row>
    <row r="8" spans="1:11" x14ac:dyDescent="0.25">
      <c r="A8" s="2">
        <v>45772</v>
      </c>
      <c r="B8" s="6"/>
      <c r="C8" s="3" t="s">
        <v>9</v>
      </c>
      <c r="D8" s="4"/>
      <c r="E8" s="5">
        <v>1015.29</v>
      </c>
      <c r="F8" s="10"/>
      <c r="G8" s="10"/>
      <c r="H8" s="10"/>
      <c r="I8" s="10">
        <v>1015.29</v>
      </c>
      <c r="J8" s="10"/>
      <c r="K8" s="10"/>
    </row>
    <row r="9" spans="1:11" x14ac:dyDescent="0.25">
      <c r="A9" s="2">
        <v>45772</v>
      </c>
      <c r="B9" s="6"/>
      <c r="C9" s="3" t="s">
        <v>17</v>
      </c>
      <c r="D9" s="4"/>
      <c r="E9" s="5">
        <v>20</v>
      </c>
      <c r="F9" s="10"/>
      <c r="G9" s="10"/>
      <c r="H9" s="10"/>
      <c r="I9" s="10"/>
      <c r="J9" s="10">
        <v>20</v>
      </c>
      <c r="K9" s="10"/>
    </row>
    <row r="10" spans="1:11" x14ac:dyDescent="0.25">
      <c r="A10" s="2">
        <v>45772</v>
      </c>
      <c r="B10" s="6"/>
      <c r="C10" s="3" t="s">
        <v>18</v>
      </c>
      <c r="D10" s="4"/>
      <c r="E10" s="5">
        <v>40</v>
      </c>
      <c r="F10" s="10"/>
      <c r="G10" s="10"/>
      <c r="H10" s="10"/>
      <c r="I10" s="10"/>
      <c r="J10" s="10">
        <v>40</v>
      </c>
      <c r="K10" s="10"/>
    </row>
    <row r="11" spans="1:11" x14ac:dyDescent="0.25">
      <c r="A11" s="2">
        <v>45776</v>
      </c>
      <c r="B11" s="6"/>
      <c r="C11" s="3" t="s">
        <v>19</v>
      </c>
      <c r="D11" s="4">
        <v>4333.33</v>
      </c>
      <c r="E11" s="5"/>
      <c r="F11" s="10"/>
      <c r="G11" s="10"/>
      <c r="H11" s="10"/>
      <c r="I11" s="10"/>
      <c r="J11" s="10"/>
      <c r="K11" s="10"/>
    </row>
    <row r="12" spans="1:11" x14ac:dyDescent="0.25">
      <c r="A12" s="2">
        <v>45778</v>
      </c>
      <c r="B12" s="6"/>
      <c r="C12" s="3" t="s">
        <v>13</v>
      </c>
      <c r="D12" s="4"/>
      <c r="E12" s="5">
        <v>354.69</v>
      </c>
      <c r="F12" s="10"/>
      <c r="G12" s="10"/>
      <c r="H12" s="10">
        <v>354.69</v>
      </c>
      <c r="I12" s="10"/>
      <c r="J12" s="10"/>
      <c r="K12" s="10"/>
    </row>
    <row r="13" spans="1:11" x14ac:dyDescent="0.25">
      <c r="A13" s="2">
        <v>45785</v>
      </c>
      <c r="B13" s="6"/>
      <c r="C13" s="3" t="s">
        <v>20</v>
      </c>
      <c r="D13" s="4"/>
      <c r="E13" s="5">
        <v>316</v>
      </c>
      <c r="F13" s="10"/>
      <c r="G13" s="10"/>
      <c r="H13" s="10"/>
      <c r="I13" s="10"/>
      <c r="J13" s="10">
        <v>316</v>
      </c>
      <c r="K13" s="10"/>
    </row>
    <row r="14" spans="1:11" x14ac:dyDescent="0.25">
      <c r="A14" s="2">
        <v>45785</v>
      </c>
      <c r="B14" s="6"/>
      <c r="C14" s="3" t="s">
        <v>21</v>
      </c>
      <c r="D14" s="4"/>
      <c r="E14" s="5">
        <v>50</v>
      </c>
      <c r="F14" s="10">
        <v>50</v>
      </c>
      <c r="G14" s="10"/>
      <c r="H14" s="10"/>
      <c r="I14" s="10"/>
      <c r="J14" s="10"/>
      <c r="K14" s="10"/>
    </row>
    <row r="15" spans="1:11" x14ac:dyDescent="0.25">
      <c r="A15" s="2">
        <v>45796</v>
      </c>
      <c r="B15" s="6"/>
      <c r="C15" s="3" t="s">
        <v>22</v>
      </c>
      <c r="D15" s="4"/>
      <c r="E15" s="5">
        <v>4.25</v>
      </c>
      <c r="F15" s="10"/>
      <c r="G15" s="10"/>
      <c r="H15" s="10"/>
      <c r="I15" s="10"/>
      <c r="J15" s="10">
        <v>4.25</v>
      </c>
      <c r="K15" s="10"/>
    </row>
    <row r="16" spans="1:11" x14ac:dyDescent="0.25">
      <c r="A16" s="2">
        <v>45810</v>
      </c>
      <c r="B16" s="6"/>
      <c r="C16" s="3" t="s">
        <v>23</v>
      </c>
      <c r="D16" s="4"/>
      <c r="E16" s="5">
        <v>354.69</v>
      </c>
      <c r="F16" s="10"/>
      <c r="G16" s="10"/>
      <c r="H16" s="10">
        <v>354.69</v>
      </c>
      <c r="I16" s="10"/>
      <c r="J16" s="10"/>
      <c r="K16" s="10"/>
    </row>
    <row r="17" spans="1:11" x14ac:dyDescent="0.25">
      <c r="A17" s="2">
        <v>45825</v>
      </c>
      <c r="B17" s="6"/>
      <c r="C17" s="3" t="s">
        <v>16</v>
      </c>
      <c r="D17" s="4"/>
      <c r="E17" s="5">
        <v>4.25</v>
      </c>
      <c r="F17" s="10"/>
      <c r="G17" s="10"/>
      <c r="H17" s="10"/>
      <c r="I17" s="10"/>
      <c r="J17" s="10">
        <v>4.25</v>
      </c>
      <c r="K17" s="10"/>
    </row>
    <row r="18" spans="1:11" x14ac:dyDescent="0.25">
      <c r="A18" s="2">
        <v>45832</v>
      </c>
      <c r="B18" s="6"/>
      <c r="C18" s="3" t="s">
        <v>24</v>
      </c>
      <c r="D18" s="4"/>
      <c r="E18" s="5">
        <v>100</v>
      </c>
      <c r="F18" s="10">
        <v>100</v>
      </c>
      <c r="G18" s="10"/>
      <c r="H18" s="10"/>
      <c r="I18" s="10"/>
      <c r="J18" s="10"/>
      <c r="K18" s="10"/>
    </row>
    <row r="19" spans="1:11" ht="15.75" thickBot="1" x14ac:dyDescent="0.3">
      <c r="A19" s="17">
        <v>45833</v>
      </c>
      <c r="B19" s="18"/>
      <c r="C19" s="19" t="s">
        <v>25</v>
      </c>
      <c r="D19" s="8"/>
      <c r="E19" s="20">
        <v>12</v>
      </c>
      <c r="F19" s="30"/>
      <c r="G19" s="30"/>
      <c r="H19" s="30"/>
      <c r="I19" s="30"/>
      <c r="J19" s="30">
        <v>12</v>
      </c>
      <c r="K19" s="30"/>
    </row>
    <row r="20" spans="1:11" x14ac:dyDescent="0.25">
      <c r="A20" s="13">
        <v>45839</v>
      </c>
      <c r="B20" s="14"/>
      <c r="C20" s="15" t="s">
        <v>13</v>
      </c>
      <c r="D20" s="7"/>
      <c r="E20" s="16">
        <v>354.69</v>
      </c>
      <c r="F20" s="29"/>
      <c r="G20" s="29"/>
      <c r="H20" s="29">
        <v>354.69</v>
      </c>
      <c r="I20" s="29"/>
      <c r="J20" s="29"/>
      <c r="K20" s="29"/>
    </row>
    <row r="21" spans="1:11" x14ac:dyDescent="0.25">
      <c r="A21" s="2">
        <v>45849</v>
      </c>
      <c r="B21" s="6"/>
      <c r="C21" s="3" t="s">
        <v>26</v>
      </c>
      <c r="D21" s="4"/>
      <c r="E21" s="5">
        <v>50</v>
      </c>
      <c r="F21" s="10"/>
      <c r="G21" s="10"/>
      <c r="H21" s="10"/>
      <c r="I21" s="10"/>
      <c r="J21" s="10">
        <v>50</v>
      </c>
      <c r="K21" s="10"/>
    </row>
    <row r="22" spans="1:11" x14ac:dyDescent="0.25">
      <c r="A22" s="2">
        <v>45849</v>
      </c>
      <c r="B22" s="6"/>
      <c r="C22" s="3" t="s">
        <v>27</v>
      </c>
      <c r="D22" s="4"/>
      <c r="E22" s="5">
        <v>345</v>
      </c>
      <c r="F22" s="10"/>
      <c r="G22" s="10"/>
      <c r="H22" s="10"/>
      <c r="I22" s="10"/>
      <c r="J22" s="10">
        <v>345</v>
      </c>
      <c r="K22" s="10"/>
    </row>
    <row r="23" spans="1:11" x14ac:dyDescent="0.25">
      <c r="A23" s="2">
        <v>45849</v>
      </c>
      <c r="B23" s="6"/>
      <c r="C23" s="3" t="s">
        <v>28</v>
      </c>
      <c r="D23" s="4"/>
      <c r="E23" s="5">
        <v>500</v>
      </c>
      <c r="F23" s="10"/>
      <c r="G23" s="10"/>
      <c r="H23" s="10"/>
      <c r="I23" s="10"/>
      <c r="J23" s="10">
        <v>500</v>
      </c>
      <c r="K23" s="10"/>
    </row>
    <row r="24" spans="1:11" x14ac:dyDescent="0.25">
      <c r="A24" s="2">
        <v>45856</v>
      </c>
      <c r="B24" s="2"/>
      <c r="C24" s="3" t="s">
        <v>22</v>
      </c>
      <c r="D24" s="7"/>
      <c r="E24" s="5">
        <v>4.25</v>
      </c>
      <c r="F24" s="6"/>
      <c r="G24" s="6"/>
      <c r="H24" s="6"/>
      <c r="I24" s="6"/>
      <c r="J24" s="6">
        <v>4.25</v>
      </c>
      <c r="K24" s="6"/>
    </row>
    <row r="25" spans="1:11" x14ac:dyDescent="0.25">
      <c r="A25" s="2">
        <v>45862</v>
      </c>
      <c r="B25" s="6"/>
      <c r="C25" s="3" t="s">
        <v>9</v>
      </c>
      <c r="D25" s="4"/>
      <c r="E25" s="5">
        <v>525.04</v>
      </c>
      <c r="F25" s="6"/>
      <c r="G25" s="6"/>
      <c r="H25" s="6"/>
      <c r="I25" s="6">
        <v>525.04</v>
      </c>
      <c r="J25" s="6"/>
      <c r="K25" s="6"/>
    </row>
    <row r="26" spans="1:11" x14ac:dyDescent="0.25">
      <c r="A26" s="2">
        <v>45862</v>
      </c>
      <c r="B26" s="6"/>
      <c r="C26" s="3" t="s">
        <v>29</v>
      </c>
      <c r="D26" s="4"/>
      <c r="E26" s="5">
        <v>50</v>
      </c>
      <c r="F26" s="6"/>
      <c r="G26" s="6"/>
      <c r="H26" s="6"/>
      <c r="I26" s="6"/>
      <c r="J26" s="6">
        <v>50</v>
      </c>
      <c r="K26" s="6"/>
    </row>
    <row r="27" spans="1:11" x14ac:dyDescent="0.25">
      <c r="A27" s="2">
        <v>45867</v>
      </c>
      <c r="B27" s="6"/>
      <c r="C27" s="3" t="s">
        <v>19</v>
      </c>
      <c r="D27" s="4">
        <v>4333.33</v>
      </c>
      <c r="E27" s="5"/>
      <c r="F27" s="6"/>
      <c r="G27" s="6"/>
      <c r="H27" s="6"/>
      <c r="I27" s="6"/>
      <c r="J27" s="6"/>
      <c r="K27" s="6"/>
    </row>
    <row r="28" spans="1:11" x14ac:dyDescent="0.25">
      <c r="A28" s="2">
        <v>45870</v>
      </c>
      <c r="B28" s="6"/>
      <c r="C28" s="3" t="s">
        <v>13</v>
      </c>
      <c r="D28" s="4"/>
      <c r="E28" s="5">
        <v>354.69</v>
      </c>
      <c r="F28" s="6"/>
      <c r="G28" s="6"/>
      <c r="H28" s="6">
        <v>354.69</v>
      </c>
      <c r="I28" s="6"/>
      <c r="J28" s="6"/>
      <c r="K28" s="6"/>
    </row>
    <row r="29" spans="1:11" x14ac:dyDescent="0.25">
      <c r="A29" s="2">
        <v>45887</v>
      </c>
      <c r="B29" s="6"/>
      <c r="C29" s="3" t="s">
        <v>22</v>
      </c>
      <c r="D29" s="4"/>
      <c r="E29" s="5">
        <v>4.25</v>
      </c>
      <c r="F29" s="6"/>
      <c r="G29" s="6"/>
      <c r="H29" s="6"/>
      <c r="I29" s="6"/>
      <c r="J29" s="6">
        <v>4.25</v>
      </c>
      <c r="K29" s="6"/>
    </row>
    <row r="30" spans="1:11" x14ac:dyDescent="0.25">
      <c r="A30" s="2">
        <v>45901</v>
      </c>
      <c r="B30" s="6"/>
      <c r="C30" s="3" t="s">
        <v>13</v>
      </c>
      <c r="D30" s="4"/>
      <c r="E30" s="5">
        <v>354.69</v>
      </c>
      <c r="F30" s="6"/>
      <c r="G30" s="6"/>
      <c r="H30" s="6">
        <v>354.69</v>
      </c>
      <c r="I30" s="6"/>
      <c r="J30" s="6"/>
      <c r="K30" s="6"/>
    </row>
    <row r="31" spans="1:11" x14ac:dyDescent="0.25">
      <c r="A31" s="2">
        <v>45901</v>
      </c>
      <c r="B31" s="6"/>
      <c r="C31" s="3" t="s">
        <v>30</v>
      </c>
      <c r="D31" s="4"/>
      <c r="E31" s="5">
        <v>103.74</v>
      </c>
      <c r="F31" s="6"/>
      <c r="G31" s="6"/>
      <c r="H31" s="6">
        <v>103.74</v>
      </c>
      <c r="I31" s="6"/>
      <c r="J31" s="6"/>
      <c r="K31" s="6"/>
    </row>
    <row r="32" spans="1:11" x14ac:dyDescent="0.25">
      <c r="A32" s="2">
        <v>45916</v>
      </c>
      <c r="B32" s="6"/>
      <c r="C32" s="3" t="s">
        <v>22</v>
      </c>
      <c r="D32" s="4"/>
      <c r="E32" s="5">
        <v>4.75</v>
      </c>
      <c r="F32" s="6"/>
      <c r="G32" s="6"/>
      <c r="H32" s="6"/>
      <c r="I32" s="6"/>
      <c r="J32" s="6">
        <v>4.75</v>
      </c>
      <c r="K32" s="6"/>
    </row>
    <row r="33" spans="1:11" x14ac:dyDescent="0.25">
      <c r="A33" s="2">
        <v>45922</v>
      </c>
      <c r="B33" s="6"/>
      <c r="C33" s="3" t="s">
        <v>31</v>
      </c>
      <c r="D33" s="4"/>
      <c r="E33" s="5">
        <v>198</v>
      </c>
      <c r="F33" s="6"/>
      <c r="G33" s="6"/>
      <c r="H33" s="6"/>
      <c r="I33" s="6"/>
      <c r="J33" s="6"/>
      <c r="K33" s="6"/>
    </row>
    <row r="34" spans="1:11" ht="15.75" thickBot="1" x14ac:dyDescent="0.3">
      <c r="A34" s="17">
        <v>45922</v>
      </c>
      <c r="B34" s="18"/>
      <c r="C34" s="19" t="s">
        <v>32</v>
      </c>
      <c r="D34" s="8"/>
      <c r="E34" s="20">
        <v>50</v>
      </c>
      <c r="F34" s="18"/>
      <c r="G34" s="18"/>
      <c r="H34" s="18"/>
      <c r="I34" s="18"/>
      <c r="J34" s="18"/>
      <c r="K34" s="18"/>
    </row>
    <row r="35" spans="1:11" x14ac:dyDescent="0.25">
      <c r="A35" s="13">
        <v>45931</v>
      </c>
      <c r="B35" s="14"/>
      <c r="C35" s="15" t="s">
        <v>33</v>
      </c>
      <c r="D35" s="7"/>
      <c r="E35" s="16">
        <v>366.06</v>
      </c>
      <c r="F35" s="14"/>
      <c r="G35" s="14"/>
      <c r="H35" s="14"/>
      <c r="I35" s="14"/>
      <c r="J35" s="14"/>
      <c r="K35" s="14"/>
    </row>
    <row r="36" spans="1:11" x14ac:dyDescent="0.25">
      <c r="A36" s="2">
        <v>45936</v>
      </c>
      <c r="B36" s="6"/>
      <c r="C36" s="3" t="s">
        <v>34</v>
      </c>
      <c r="D36" s="7"/>
      <c r="E36" s="5">
        <v>248.4</v>
      </c>
      <c r="F36" s="6"/>
      <c r="G36" s="6"/>
      <c r="H36" s="6"/>
      <c r="I36" s="6"/>
      <c r="J36" s="6"/>
      <c r="K36" s="6"/>
    </row>
    <row r="37" spans="1:11" x14ac:dyDescent="0.25">
      <c r="A37" s="2">
        <v>45938</v>
      </c>
      <c r="B37" s="6"/>
      <c r="C37" s="3" t="s">
        <v>35</v>
      </c>
      <c r="D37" s="28"/>
      <c r="E37" s="5">
        <v>190</v>
      </c>
      <c r="F37" s="6"/>
      <c r="G37" s="6"/>
      <c r="H37" s="6"/>
      <c r="I37" s="6"/>
      <c r="J37" s="6"/>
      <c r="K37" s="6"/>
    </row>
    <row r="38" spans="1:11" x14ac:dyDescent="0.25">
      <c r="A38" s="2">
        <v>45938</v>
      </c>
      <c r="B38" s="6"/>
      <c r="C38" s="3" t="s">
        <v>36</v>
      </c>
      <c r="D38" s="4"/>
      <c r="E38" s="5">
        <v>150</v>
      </c>
      <c r="F38" s="6"/>
      <c r="G38" s="6"/>
      <c r="H38" s="6"/>
      <c r="I38" s="6"/>
      <c r="J38" s="6"/>
      <c r="K38" s="6"/>
    </row>
    <row r="39" spans="1:11" x14ac:dyDescent="0.25">
      <c r="A39" s="2">
        <v>45950</v>
      </c>
      <c r="B39" s="6"/>
      <c r="C39" s="3" t="s">
        <v>22</v>
      </c>
      <c r="D39" s="4"/>
      <c r="E39" s="5">
        <v>4.25</v>
      </c>
      <c r="F39" s="6"/>
      <c r="G39" s="6"/>
      <c r="H39" s="6"/>
      <c r="I39" s="6"/>
      <c r="J39" s="6"/>
      <c r="K39" s="6"/>
    </row>
    <row r="40" spans="1:11" x14ac:dyDescent="0.25">
      <c r="A40" s="2">
        <v>45953</v>
      </c>
      <c r="B40" s="6"/>
      <c r="C40" s="3" t="s">
        <v>9</v>
      </c>
      <c r="D40" s="4"/>
      <c r="E40" s="5">
        <v>798</v>
      </c>
      <c r="F40" s="6"/>
      <c r="G40" s="6"/>
      <c r="H40" s="6"/>
      <c r="I40" s="6"/>
      <c r="J40" s="6"/>
      <c r="K40" s="6"/>
    </row>
    <row r="41" spans="1:11" x14ac:dyDescent="0.25">
      <c r="A41" s="2">
        <v>45961</v>
      </c>
      <c r="B41" s="6"/>
      <c r="C41" s="3" t="s">
        <v>19</v>
      </c>
      <c r="D41" s="4">
        <v>4333.34</v>
      </c>
      <c r="E41" s="5"/>
      <c r="F41" s="6"/>
      <c r="G41" s="6"/>
      <c r="H41" s="6"/>
      <c r="I41" s="6"/>
      <c r="J41" s="6"/>
      <c r="K41" s="6"/>
    </row>
    <row r="42" spans="1:11" x14ac:dyDescent="0.25">
      <c r="A42" s="2">
        <v>45964</v>
      </c>
      <c r="B42" s="6"/>
      <c r="C42" s="3" t="s">
        <v>37</v>
      </c>
      <c r="D42" s="4"/>
      <c r="E42" s="5">
        <v>366.06</v>
      </c>
      <c r="F42" s="6"/>
      <c r="G42" s="6"/>
      <c r="H42" s="6"/>
      <c r="I42" s="6"/>
      <c r="J42" s="6"/>
      <c r="K42" s="6"/>
    </row>
    <row r="43" spans="1:11" x14ac:dyDescent="0.25">
      <c r="A43" s="2">
        <v>45966</v>
      </c>
      <c r="B43" s="6"/>
      <c r="C43" s="3" t="s">
        <v>38</v>
      </c>
      <c r="D43" s="4"/>
      <c r="E43" s="5">
        <v>500</v>
      </c>
      <c r="F43" s="6"/>
      <c r="G43" s="6"/>
      <c r="H43" s="6"/>
      <c r="I43" s="6"/>
      <c r="J43" s="6"/>
      <c r="K43" s="6"/>
    </row>
    <row r="44" spans="1:11" x14ac:dyDescent="0.25">
      <c r="A44" s="2">
        <v>45966</v>
      </c>
      <c r="B44" s="6"/>
      <c r="C44" s="3" t="s">
        <v>39</v>
      </c>
      <c r="D44" s="4"/>
      <c r="E44" s="5">
        <v>707.28</v>
      </c>
      <c r="F44" s="6"/>
      <c r="G44" s="6"/>
      <c r="H44" s="6"/>
      <c r="I44" s="6"/>
      <c r="J44" s="6"/>
      <c r="K44" s="6"/>
    </row>
    <row r="45" spans="1:11" x14ac:dyDescent="0.25">
      <c r="A45" s="2">
        <v>45979</v>
      </c>
      <c r="B45" s="6"/>
      <c r="C45" s="3" t="s">
        <v>22</v>
      </c>
      <c r="D45" s="4"/>
      <c r="E45" s="5">
        <v>4.25</v>
      </c>
      <c r="F45" s="6"/>
      <c r="G45" s="6"/>
      <c r="H45" s="6"/>
      <c r="I45" s="6"/>
      <c r="J45" s="6"/>
      <c r="K45" s="6"/>
    </row>
    <row r="46" spans="1:11" x14ac:dyDescent="0.25">
      <c r="A46" s="2">
        <v>45981</v>
      </c>
      <c r="B46" s="6"/>
      <c r="C46" s="3" t="s">
        <v>40</v>
      </c>
      <c r="D46" s="4"/>
      <c r="E46" s="5">
        <v>318</v>
      </c>
      <c r="F46" s="6"/>
      <c r="G46" s="6"/>
      <c r="H46" s="6"/>
      <c r="I46" s="6"/>
      <c r="J46" s="6"/>
      <c r="K46" s="6"/>
    </row>
    <row r="47" spans="1:11" x14ac:dyDescent="0.25">
      <c r="A47" s="13">
        <v>45981</v>
      </c>
      <c r="B47" s="14"/>
      <c r="C47" s="15" t="s">
        <v>41</v>
      </c>
      <c r="D47" s="7"/>
      <c r="E47" s="16">
        <v>20</v>
      </c>
      <c r="F47" s="14"/>
      <c r="G47" s="14"/>
      <c r="H47" s="14"/>
      <c r="I47" s="14"/>
      <c r="J47" s="14"/>
      <c r="K47" s="14"/>
    </row>
    <row r="48" spans="1:11" x14ac:dyDescent="0.25">
      <c r="A48" s="2">
        <v>45992</v>
      </c>
      <c r="B48" s="6"/>
      <c r="C48" s="3" t="s">
        <v>42</v>
      </c>
      <c r="D48" s="4"/>
      <c r="E48" s="5">
        <v>366.06</v>
      </c>
      <c r="F48" s="6"/>
      <c r="G48" s="6"/>
      <c r="H48" s="6"/>
      <c r="I48" s="6"/>
      <c r="J48" s="6"/>
      <c r="K48" s="6"/>
    </row>
    <row r="49" spans="1:11" x14ac:dyDescent="0.25">
      <c r="A49" s="2">
        <v>45994</v>
      </c>
      <c r="B49" s="6"/>
      <c r="C49" s="3" t="s">
        <v>43</v>
      </c>
      <c r="D49" s="4"/>
      <c r="E49" s="5">
        <v>100</v>
      </c>
      <c r="F49" s="6"/>
      <c r="G49" s="6"/>
      <c r="H49" s="6"/>
      <c r="I49" s="6"/>
      <c r="J49" s="6"/>
      <c r="K49" s="6"/>
    </row>
    <row r="50" spans="1:11" x14ac:dyDescent="0.25">
      <c r="A50" s="2">
        <v>45994</v>
      </c>
      <c r="B50" s="6"/>
      <c r="C50" s="3" t="s">
        <v>44</v>
      </c>
      <c r="D50" s="4"/>
      <c r="E50" s="5">
        <v>495.12</v>
      </c>
      <c r="F50" s="6"/>
      <c r="G50" s="6"/>
      <c r="H50" s="6"/>
      <c r="I50" s="6"/>
      <c r="J50" s="6"/>
      <c r="K50" s="6"/>
    </row>
    <row r="51" spans="1:11" x14ac:dyDescent="0.25">
      <c r="A51" s="2">
        <v>45994</v>
      </c>
      <c r="B51" s="6"/>
      <c r="C51" s="3" t="s">
        <v>45</v>
      </c>
      <c r="D51" s="4"/>
      <c r="E51" s="5">
        <v>488.76</v>
      </c>
      <c r="F51" s="6"/>
      <c r="G51" s="6"/>
      <c r="H51" s="6"/>
      <c r="I51" s="6"/>
      <c r="J51" s="6"/>
      <c r="K51" s="6"/>
    </row>
    <row r="52" spans="1:11" x14ac:dyDescent="0.25">
      <c r="A52" s="2">
        <v>45995</v>
      </c>
      <c r="B52" s="6"/>
      <c r="C52" s="3" t="s">
        <v>46</v>
      </c>
      <c r="D52" s="4"/>
      <c r="E52" s="5">
        <v>50</v>
      </c>
      <c r="F52" s="6"/>
      <c r="G52" s="6"/>
      <c r="H52" s="6"/>
      <c r="I52" s="6"/>
      <c r="J52" s="6"/>
      <c r="K52" s="6"/>
    </row>
    <row r="53" spans="1:11" x14ac:dyDescent="0.25">
      <c r="A53" s="2">
        <v>45995</v>
      </c>
      <c r="B53" s="6"/>
      <c r="C53" s="3" t="s">
        <v>47</v>
      </c>
      <c r="D53" s="4"/>
      <c r="E53" s="5">
        <v>150</v>
      </c>
      <c r="F53" s="6"/>
      <c r="G53" s="6"/>
      <c r="H53" s="6"/>
      <c r="I53" s="6"/>
      <c r="J53" s="6"/>
      <c r="K53" s="6"/>
    </row>
    <row r="54" spans="1:11" x14ac:dyDescent="0.25">
      <c r="A54" s="13">
        <v>46007</v>
      </c>
      <c r="B54" s="14"/>
      <c r="C54" s="15" t="s">
        <v>48</v>
      </c>
      <c r="D54" s="7"/>
      <c r="E54" s="16">
        <v>30</v>
      </c>
      <c r="F54" s="14"/>
      <c r="G54" s="14"/>
      <c r="H54" s="14"/>
      <c r="I54" s="14"/>
      <c r="J54" s="14"/>
      <c r="K54" s="14"/>
    </row>
    <row r="55" spans="1:11" x14ac:dyDescent="0.25">
      <c r="A55" s="2">
        <v>46007</v>
      </c>
      <c r="B55" s="6"/>
      <c r="C55" s="3" t="s">
        <v>49</v>
      </c>
      <c r="D55" s="4"/>
      <c r="E55" s="5">
        <v>80</v>
      </c>
      <c r="F55" s="6"/>
      <c r="G55" s="6"/>
      <c r="H55" s="6"/>
      <c r="I55" s="6"/>
      <c r="J55" s="6"/>
      <c r="K55" s="6"/>
    </row>
    <row r="56" spans="1:11" ht="15.75" thickBot="1" x14ac:dyDescent="0.3">
      <c r="A56" s="17">
        <v>46007</v>
      </c>
      <c r="B56" s="18"/>
      <c r="C56" s="19" t="s">
        <v>22</v>
      </c>
      <c r="D56" s="8"/>
      <c r="E56" s="20">
        <v>4.25</v>
      </c>
      <c r="F56" s="18"/>
      <c r="G56" s="18"/>
      <c r="H56" s="18"/>
      <c r="I56" s="18"/>
      <c r="J56" s="18"/>
      <c r="K56" s="18"/>
    </row>
    <row r="57" spans="1:11" x14ac:dyDescent="0.25">
      <c r="A57" s="13">
        <v>46024</v>
      </c>
      <c r="B57" s="14"/>
      <c r="C57" s="15" t="s">
        <v>42</v>
      </c>
      <c r="D57" s="7"/>
      <c r="E57" s="16">
        <v>366.06</v>
      </c>
      <c r="F57" s="14"/>
      <c r="G57" s="14"/>
      <c r="H57" s="14"/>
      <c r="I57" s="14"/>
      <c r="J57" s="14"/>
      <c r="K57" s="14"/>
    </row>
    <row r="58" spans="1:11" x14ac:dyDescent="0.25">
      <c r="A58" s="2">
        <v>46041</v>
      </c>
      <c r="B58" s="6"/>
      <c r="C58" s="3" t="s">
        <v>22</v>
      </c>
      <c r="D58" s="4"/>
      <c r="E58" s="5">
        <v>4.25</v>
      </c>
      <c r="F58" s="6"/>
      <c r="G58" s="6"/>
      <c r="H58" s="6"/>
      <c r="I58" s="6"/>
      <c r="J58" s="6"/>
      <c r="K58" s="6"/>
    </row>
    <row r="59" spans="1:11" x14ac:dyDescent="0.25">
      <c r="A59" s="2">
        <v>46045</v>
      </c>
      <c r="B59" s="6"/>
      <c r="C59" s="3" t="s">
        <v>9</v>
      </c>
      <c r="D59" s="4"/>
      <c r="E59" s="5">
        <v>818.88</v>
      </c>
      <c r="F59" s="6"/>
      <c r="G59" s="6"/>
      <c r="H59" s="6"/>
      <c r="I59" s="6"/>
      <c r="J59" s="6"/>
      <c r="K59" s="6"/>
    </row>
    <row r="60" spans="1:11" x14ac:dyDescent="0.25">
      <c r="A60" s="2">
        <v>46055</v>
      </c>
      <c r="B60" s="6"/>
      <c r="C60" s="3" t="s">
        <v>42</v>
      </c>
      <c r="D60" s="28"/>
      <c r="E60" s="5">
        <v>366.06</v>
      </c>
      <c r="F60" s="6"/>
      <c r="G60" s="6"/>
      <c r="H60" s="6"/>
      <c r="I60" s="6"/>
      <c r="J60" s="6"/>
      <c r="K60" s="6"/>
    </row>
    <row r="61" spans="1:11" x14ac:dyDescent="0.25">
      <c r="A61" s="2">
        <v>46058</v>
      </c>
      <c r="B61" s="6"/>
      <c r="C61" s="3" t="s">
        <v>50</v>
      </c>
      <c r="D61" s="4"/>
      <c r="E61" s="5">
        <v>350</v>
      </c>
      <c r="F61" s="6"/>
      <c r="G61" s="6"/>
      <c r="H61" s="6"/>
      <c r="I61" s="6"/>
      <c r="J61" s="6"/>
      <c r="K61" s="6"/>
    </row>
    <row r="62" spans="1:11" x14ac:dyDescent="0.25">
      <c r="A62" s="2">
        <v>46058</v>
      </c>
      <c r="B62" s="6"/>
      <c r="C62" s="3" t="s">
        <v>51</v>
      </c>
      <c r="D62" s="4"/>
      <c r="E62" s="5">
        <v>165</v>
      </c>
      <c r="F62" s="6"/>
      <c r="G62" s="6"/>
      <c r="H62" s="6"/>
      <c r="I62" s="6"/>
      <c r="J62" s="6"/>
      <c r="K62" s="6"/>
    </row>
    <row r="63" spans="1:11" x14ac:dyDescent="0.25">
      <c r="A63" s="2">
        <v>46058</v>
      </c>
      <c r="B63" s="6"/>
      <c r="C63" s="3" t="s">
        <v>46</v>
      </c>
      <c r="D63" s="7"/>
      <c r="E63" s="5">
        <v>150</v>
      </c>
      <c r="F63" s="6"/>
      <c r="G63" s="6"/>
      <c r="H63" s="6"/>
      <c r="I63" s="6"/>
      <c r="J63" s="6"/>
      <c r="K63" s="6"/>
    </row>
    <row r="64" spans="1:11" x14ac:dyDescent="0.25">
      <c r="A64" s="2">
        <v>46070</v>
      </c>
      <c r="B64" s="6"/>
      <c r="C64" s="3" t="s">
        <v>22</v>
      </c>
      <c r="D64" s="4"/>
      <c r="E64" s="5">
        <v>4.25</v>
      </c>
      <c r="F64" s="6"/>
      <c r="G64" s="6"/>
      <c r="H64" s="6"/>
      <c r="I64" s="6"/>
      <c r="J64" s="6"/>
      <c r="K64" s="6"/>
    </row>
    <row r="65" spans="1:11" x14ac:dyDescent="0.25">
      <c r="A65" s="2">
        <v>46083</v>
      </c>
      <c r="B65" s="6"/>
      <c r="C65" s="3" t="s">
        <v>52</v>
      </c>
      <c r="D65" s="4"/>
      <c r="E65" s="5">
        <v>366.06</v>
      </c>
      <c r="F65" s="6"/>
      <c r="G65" s="6"/>
      <c r="H65" s="6"/>
      <c r="I65" s="6"/>
      <c r="J65" s="6"/>
      <c r="K65" s="6"/>
    </row>
    <row r="66" spans="1:11" x14ac:dyDescent="0.25">
      <c r="A66" s="2">
        <v>46091</v>
      </c>
      <c r="B66" s="6"/>
      <c r="C66" s="3" t="s">
        <v>53</v>
      </c>
      <c r="D66" s="4"/>
      <c r="E66" s="5">
        <v>350</v>
      </c>
      <c r="F66" s="6"/>
      <c r="G66" s="6"/>
      <c r="H66" s="6"/>
      <c r="I66" s="6"/>
      <c r="J66" s="6"/>
      <c r="K66" s="6"/>
    </row>
    <row r="67" spans="1:11" x14ac:dyDescent="0.25">
      <c r="A67" s="2">
        <v>46091</v>
      </c>
      <c r="B67" s="6"/>
      <c r="C67" s="3" t="s">
        <v>54</v>
      </c>
      <c r="D67" s="4"/>
      <c r="E67" s="5">
        <v>100</v>
      </c>
      <c r="F67" s="6"/>
      <c r="G67" s="6"/>
      <c r="H67" s="6"/>
      <c r="I67" s="6"/>
      <c r="J67" s="6"/>
      <c r="K67" s="6"/>
    </row>
    <row r="68" spans="1:11" x14ac:dyDescent="0.25">
      <c r="A68" s="2">
        <v>46091</v>
      </c>
      <c r="B68" s="6"/>
      <c r="C68" s="24" t="s">
        <v>55</v>
      </c>
      <c r="D68" s="4"/>
      <c r="E68" s="25">
        <v>150</v>
      </c>
      <c r="F68" s="6"/>
      <c r="G68" s="6"/>
      <c r="H68" s="6"/>
      <c r="I68" s="6"/>
      <c r="J68" s="6"/>
      <c r="K68" s="6"/>
    </row>
    <row r="69" spans="1:11" x14ac:dyDescent="0.25">
      <c r="A69" s="13">
        <v>46091</v>
      </c>
      <c r="B69" s="14"/>
      <c r="C69" s="15" t="s">
        <v>56</v>
      </c>
      <c r="D69" s="7"/>
      <c r="E69" s="16">
        <v>50</v>
      </c>
      <c r="F69" s="14"/>
      <c r="G69" s="14"/>
      <c r="H69" s="14"/>
      <c r="I69" s="14"/>
      <c r="J69" s="14"/>
      <c r="K69" s="14"/>
    </row>
    <row r="70" spans="1:11" x14ac:dyDescent="0.25">
      <c r="A70" s="13">
        <v>46091</v>
      </c>
      <c r="B70" s="14"/>
      <c r="C70" s="15" t="s">
        <v>15</v>
      </c>
      <c r="D70" s="7"/>
      <c r="E70" s="16">
        <v>200</v>
      </c>
      <c r="F70" s="14"/>
      <c r="G70" s="14"/>
      <c r="H70" s="14"/>
      <c r="I70" s="14"/>
      <c r="J70" s="14"/>
      <c r="K70" s="14"/>
    </row>
    <row r="71" spans="1:11" x14ac:dyDescent="0.25">
      <c r="A71" s="2">
        <v>46091</v>
      </c>
      <c r="B71" s="6"/>
      <c r="C71" s="3" t="s">
        <v>57</v>
      </c>
      <c r="D71" s="4"/>
      <c r="E71" s="5">
        <v>195</v>
      </c>
      <c r="F71" s="6"/>
      <c r="G71" s="6"/>
      <c r="H71" s="6"/>
      <c r="I71" s="6"/>
      <c r="J71" s="6"/>
      <c r="K71" s="6"/>
    </row>
    <row r="72" spans="1:11" x14ac:dyDescent="0.25">
      <c r="A72" s="2">
        <v>46091</v>
      </c>
      <c r="B72" s="6"/>
      <c r="C72" s="3" t="s">
        <v>58</v>
      </c>
      <c r="D72" s="4"/>
      <c r="E72" s="5">
        <v>276</v>
      </c>
      <c r="F72" s="6"/>
      <c r="G72" s="6"/>
      <c r="H72" s="6"/>
      <c r="I72" s="6"/>
      <c r="J72" s="6"/>
      <c r="K72" s="6"/>
    </row>
    <row r="73" spans="1:11" x14ac:dyDescent="0.25">
      <c r="A73" s="2">
        <v>46091</v>
      </c>
      <c r="B73" s="6"/>
      <c r="C73" s="3" t="s">
        <v>59</v>
      </c>
      <c r="D73" s="4"/>
      <c r="E73" s="5">
        <v>184.98</v>
      </c>
      <c r="F73" s="6"/>
      <c r="G73" s="6"/>
      <c r="H73" s="6"/>
      <c r="I73" s="6"/>
      <c r="J73" s="6"/>
      <c r="K73" s="6"/>
    </row>
    <row r="74" spans="1:11" x14ac:dyDescent="0.25">
      <c r="A74" s="2">
        <v>46091</v>
      </c>
      <c r="B74" s="6"/>
      <c r="C74" s="3" t="s">
        <v>60</v>
      </c>
      <c r="D74" s="4"/>
      <c r="E74" s="5">
        <v>165.85</v>
      </c>
      <c r="F74" s="6"/>
      <c r="G74" s="6"/>
      <c r="H74" s="6"/>
      <c r="I74" s="6"/>
      <c r="J74" s="6"/>
      <c r="K74" s="6"/>
    </row>
    <row r="75" spans="1:11" x14ac:dyDescent="0.25">
      <c r="A75" s="2">
        <v>46098</v>
      </c>
      <c r="B75" s="6"/>
      <c r="C75" s="3" t="s">
        <v>22</v>
      </c>
      <c r="D75" s="4"/>
      <c r="E75" s="5">
        <v>4.25</v>
      </c>
      <c r="F75" s="6"/>
      <c r="G75" s="6"/>
      <c r="H75" s="6"/>
      <c r="I75" s="6"/>
      <c r="J75" s="6"/>
      <c r="K75" s="6"/>
    </row>
    <row r="76" spans="1:11" ht="15.75" thickBot="1" x14ac:dyDescent="0.3">
      <c r="A76" s="10"/>
      <c r="B76" s="6"/>
      <c r="C76" s="3" t="s">
        <v>61</v>
      </c>
      <c r="D76" s="27">
        <v>6.93</v>
      </c>
      <c r="E76" s="5"/>
      <c r="F76" s="6"/>
      <c r="G76" s="6"/>
      <c r="H76" s="6"/>
      <c r="I76" s="6"/>
      <c r="J76" s="6"/>
      <c r="K76" s="6"/>
    </row>
    <row r="77" spans="1:11" x14ac:dyDescent="0.25">
      <c r="D77">
        <f>SUM(D3:D76)</f>
        <v>17892.78</v>
      </c>
      <c r="E77">
        <f>SUM(E4:E76)</f>
        <v>15681.339999999998</v>
      </c>
      <c r="K77">
        <f>SUM(K24:K75)</f>
        <v>0</v>
      </c>
    </row>
    <row r="78" spans="1:11" x14ac:dyDescent="0.25">
      <c r="A78" t="s">
        <v>62</v>
      </c>
      <c r="B78" t="s">
        <v>63</v>
      </c>
      <c r="C78">
        <v>3867.43</v>
      </c>
    </row>
    <row r="79" spans="1:11" x14ac:dyDescent="0.25">
      <c r="A79" t="s">
        <v>64</v>
      </c>
      <c r="B79" t="s">
        <v>63</v>
      </c>
      <c r="C79">
        <v>1018.42</v>
      </c>
    </row>
    <row r="80" spans="1:11" x14ac:dyDescent="0.25">
      <c r="C80" s="1">
        <f>SUM(C78:C79)</f>
        <v>4885.8499999999995</v>
      </c>
    </row>
    <row r="81" spans="1:3" x14ac:dyDescent="0.25">
      <c r="A81" t="s">
        <v>62</v>
      </c>
      <c r="B81" t="s">
        <v>65</v>
      </c>
      <c r="C81">
        <v>1186.0899999999999</v>
      </c>
    </row>
    <row r="82" spans="1:3" x14ac:dyDescent="0.25">
      <c r="A82" t="s">
        <v>66</v>
      </c>
      <c r="B82" t="s">
        <v>65</v>
      </c>
      <c r="C82">
        <v>1025.3499999999999</v>
      </c>
    </row>
    <row r="83" spans="1:3" x14ac:dyDescent="0.25">
      <c r="C83">
        <v>2211.44</v>
      </c>
    </row>
  </sheetData>
  <mergeCells count="1">
    <mergeCell ref="A1:K1"/>
  </mergeCells>
  <pageMargins left="0.7" right="0.7" top="0.75" bottom="0.75" header="0.3" footer="0.3"/>
  <pageSetup paperSize="9" scale="81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8A7A-7AA2-4092-B2DC-2A149B62B82B}">
  <dimension ref="A1:F21"/>
  <sheetViews>
    <sheetView workbookViewId="0">
      <selection activeCell="H25" sqref="H25"/>
    </sheetView>
  </sheetViews>
  <sheetFormatPr defaultRowHeight="15" x14ac:dyDescent="0.25"/>
  <cols>
    <col min="1" max="1" width="37.140625" customWidth="1"/>
    <col min="4" max="4" width="24.42578125" customWidth="1"/>
    <col min="6" max="6" width="2.85546875" customWidth="1"/>
  </cols>
  <sheetData>
    <row r="1" spans="1:6" x14ac:dyDescent="0.25">
      <c r="A1" s="32" t="s">
        <v>112</v>
      </c>
      <c r="B1" s="32"/>
      <c r="C1" s="32"/>
      <c r="D1" s="32"/>
      <c r="E1" s="32"/>
      <c r="F1" s="32"/>
    </row>
    <row r="3" spans="1:6" x14ac:dyDescent="0.25">
      <c r="A3" s="6" t="s">
        <v>105</v>
      </c>
      <c r="B3" s="6"/>
      <c r="C3" s="6"/>
      <c r="D3" s="6">
        <v>4885.8500000000004</v>
      </c>
    </row>
    <row r="4" spans="1:6" x14ac:dyDescent="0.25">
      <c r="A4" s="6" t="s">
        <v>106</v>
      </c>
      <c r="B4" s="6"/>
      <c r="C4" s="6"/>
      <c r="D4" s="6">
        <v>13000</v>
      </c>
    </row>
    <row r="5" spans="1:6" x14ac:dyDescent="0.25">
      <c r="A5" s="6" t="s">
        <v>85</v>
      </c>
      <c r="B5" s="6"/>
      <c r="C5" s="6"/>
      <c r="D5" s="6">
        <v>5.07</v>
      </c>
    </row>
    <row r="6" spans="1:6" x14ac:dyDescent="0.25">
      <c r="A6" s="6"/>
      <c r="B6" s="6"/>
      <c r="C6" s="6"/>
      <c r="D6" s="6"/>
    </row>
    <row r="7" spans="1:6" x14ac:dyDescent="0.25">
      <c r="A7" s="10" t="s">
        <v>75</v>
      </c>
      <c r="B7" s="6"/>
      <c r="C7" s="6"/>
      <c r="D7" s="10">
        <f>SUM(D3:D5)</f>
        <v>17890.919999999998</v>
      </c>
    </row>
    <row r="8" spans="1:6" x14ac:dyDescent="0.25">
      <c r="A8" s="10" t="s">
        <v>76</v>
      </c>
      <c r="B8" s="6"/>
      <c r="C8" s="6"/>
      <c r="D8" s="10">
        <v>10551.94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7338.9799999999977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91</v>
      </c>
      <c r="B12" s="6"/>
      <c r="C12" s="6"/>
      <c r="D12" s="6">
        <v>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7339.98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113</v>
      </c>
      <c r="B16" s="6"/>
      <c r="C16" s="6"/>
      <c r="D16" s="6">
        <v>7216.92</v>
      </c>
    </row>
    <row r="17" spans="1:4" x14ac:dyDescent="0.25">
      <c r="A17" s="6" t="s">
        <v>114</v>
      </c>
      <c r="B17" s="6"/>
      <c r="C17" s="6"/>
      <c r="D17" s="6">
        <v>1023.49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8240.41</v>
      </c>
    </row>
    <row r="21" spans="1:4" x14ac:dyDescent="0.25">
      <c r="A21" t="s">
        <v>103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9670-DD30-4CCA-9C15-C7802364EEDD}">
  <dimension ref="A1:F21"/>
  <sheetViews>
    <sheetView workbookViewId="0">
      <selection activeCell="G23" sqref="G23"/>
    </sheetView>
  </sheetViews>
  <sheetFormatPr defaultRowHeight="15" x14ac:dyDescent="0.25"/>
  <cols>
    <col min="1" max="1" width="39.28515625" customWidth="1"/>
  </cols>
  <sheetData>
    <row r="1" spans="1:6" x14ac:dyDescent="0.25">
      <c r="A1" s="32" t="s">
        <v>115</v>
      </c>
      <c r="B1" s="32"/>
      <c r="C1" s="32"/>
      <c r="D1" s="32"/>
      <c r="E1" s="32"/>
      <c r="F1" s="32"/>
    </row>
    <row r="3" spans="1:6" x14ac:dyDescent="0.25">
      <c r="A3" s="6" t="s">
        <v>105</v>
      </c>
      <c r="B3" s="6"/>
      <c r="C3" s="6"/>
      <c r="D3" s="6">
        <v>4885.8500000000004</v>
      </c>
    </row>
    <row r="4" spans="1:6" x14ac:dyDescent="0.25">
      <c r="A4" s="6" t="s">
        <v>106</v>
      </c>
      <c r="B4" s="6"/>
      <c r="C4" s="6"/>
      <c r="D4" s="6">
        <v>13000</v>
      </c>
    </row>
    <row r="5" spans="1:6" x14ac:dyDescent="0.25">
      <c r="A5" s="6" t="s">
        <v>85</v>
      </c>
      <c r="B5" s="6"/>
      <c r="C5" s="6"/>
      <c r="D5" s="6">
        <v>6.93</v>
      </c>
    </row>
    <row r="6" spans="1:6" x14ac:dyDescent="0.25">
      <c r="A6" s="6"/>
      <c r="B6" s="6"/>
      <c r="C6" s="6"/>
      <c r="D6" s="6"/>
    </row>
    <row r="7" spans="1:6" x14ac:dyDescent="0.25">
      <c r="A7" s="10" t="s">
        <v>75</v>
      </c>
      <c r="B7" s="6"/>
      <c r="C7" s="6"/>
      <c r="D7" s="10">
        <f>SUM(D3:D5)</f>
        <v>17892.78</v>
      </c>
    </row>
    <row r="8" spans="1:6" x14ac:dyDescent="0.25">
      <c r="A8" s="10" t="s">
        <v>76</v>
      </c>
      <c r="B8" s="6"/>
      <c r="C8" s="6"/>
      <c r="D8" s="10">
        <v>15681.34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2211.4399999999987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91</v>
      </c>
      <c r="B12" s="6"/>
      <c r="C12" s="6"/>
      <c r="D12" s="6">
        <v>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0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116</v>
      </c>
      <c r="B16" s="6"/>
      <c r="C16" s="6"/>
      <c r="D16" s="6">
        <v>1186.0899999999999</v>
      </c>
    </row>
    <row r="17" spans="1:4" x14ac:dyDescent="0.25">
      <c r="A17" s="6" t="s">
        <v>117</v>
      </c>
      <c r="B17" s="6"/>
      <c r="C17" s="6"/>
      <c r="D17" s="6">
        <v>1025.3499999999999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2211.4399999999996</v>
      </c>
    </row>
    <row r="21" spans="1:4" x14ac:dyDescent="0.25">
      <c r="A21" t="s">
        <v>118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8036-EE79-438E-ADA1-B6707855F457}">
  <dimension ref="A1:K19"/>
  <sheetViews>
    <sheetView workbookViewId="0">
      <selection activeCell="I15" sqref="I15"/>
    </sheetView>
  </sheetViews>
  <sheetFormatPr defaultRowHeight="15" x14ac:dyDescent="0.25"/>
  <cols>
    <col min="1" max="1" width="14.5703125" customWidth="1"/>
    <col min="3" max="3" width="34.42578125" customWidth="1"/>
    <col min="4" max="4" width="14.42578125" customWidth="1"/>
  </cols>
  <sheetData>
    <row r="1" spans="1:11" x14ac:dyDescent="0.25">
      <c r="C1" s="9" t="s">
        <v>67</v>
      </c>
    </row>
    <row r="2" spans="1:11" x14ac:dyDescent="0.25">
      <c r="A2" s="2">
        <v>45757</v>
      </c>
      <c r="B2" s="6"/>
      <c r="C2" s="3" t="s">
        <v>15</v>
      </c>
      <c r="D2" s="6">
        <v>200</v>
      </c>
      <c r="E2" s="6"/>
      <c r="F2" s="1"/>
      <c r="G2" s="1"/>
      <c r="H2" s="1"/>
      <c r="I2" s="1"/>
      <c r="J2" s="1"/>
      <c r="K2" s="1"/>
    </row>
    <row r="3" spans="1:11" x14ac:dyDescent="0.25">
      <c r="A3" s="2">
        <v>45785</v>
      </c>
      <c r="B3" s="6"/>
      <c r="C3" s="3" t="s">
        <v>21</v>
      </c>
      <c r="D3" s="6">
        <v>50</v>
      </c>
      <c r="E3" s="6"/>
      <c r="F3" s="1"/>
      <c r="G3" s="1"/>
      <c r="H3" s="1"/>
      <c r="I3" s="1"/>
      <c r="J3" s="1"/>
      <c r="K3" s="1"/>
    </row>
    <row r="4" spans="1:11" x14ac:dyDescent="0.25">
      <c r="A4" s="2">
        <v>45832</v>
      </c>
      <c r="B4" s="6"/>
      <c r="C4" s="3" t="s">
        <v>24</v>
      </c>
      <c r="D4" s="6">
        <v>100</v>
      </c>
      <c r="E4" s="6"/>
      <c r="F4" s="1"/>
      <c r="G4" s="1"/>
      <c r="H4" s="1"/>
      <c r="I4" s="1"/>
      <c r="J4" s="1"/>
      <c r="K4" s="1"/>
    </row>
    <row r="5" spans="1:11" x14ac:dyDescent="0.25">
      <c r="A5" s="2">
        <v>45938</v>
      </c>
      <c r="B5" s="6"/>
      <c r="C5" s="3" t="s">
        <v>36</v>
      </c>
      <c r="D5" s="6">
        <v>150</v>
      </c>
      <c r="E5" s="6"/>
    </row>
    <row r="6" spans="1:11" x14ac:dyDescent="0.25">
      <c r="A6" s="2">
        <v>45966</v>
      </c>
      <c r="B6" s="6"/>
      <c r="C6" s="3" t="s">
        <v>38</v>
      </c>
      <c r="D6" s="6">
        <v>500</v>
      </c>
      <c r="E6" s="6"/>
    </row>
    <row r="7" spans="1:11" x14ac:dyDescent="0.25">
      <c r="A7" s="2">
        <v>45994</v>
      </c>
      <c r="B7" s="6"/>
      <c r="C7" s="3" t="s">
        <v>43</v>
      </c>
      <c r="D7" s="6">
        <v>100</v>
      </c>
      <c r="E7" s="6"/>
    </row>
    <row r="8" spans="1:11" x14ac:dyDescent="0.25">
      <c r="A8" s="2">
        <v>45995</v>
      </c>
      <c r="B8" s="6"/>
      <c r="C8" s="3" t="s">
        <v>46</v>
      </c>
      <c r="D8" s="6">
        <v>50</v>
      </c>
      <c r="E8" s="6"/>
    </row>
    <row r="9" spans="1:11" x14ac:dyDescent="0.25">
      <c r="A9" s="2">
        <v>45995</v>
      </c>
      <c r="B9" s="6"/>
      <c r="C9" s="3" t="s">
        <v>47</v>
      </c>
      <c r="D9" s="6">
        <v>150</v>
      </c>
      <c r="E9" s="6"/>
    </row>
    <row r="10" spans="1:11" x14ac:dyDescent="0.25">
      <c r="A10" s="2">
        <v>45708</v>
      </c>
      <c r="B10" s="6"/>
      <c r="C10" s="3" t="s">
        <v>68</v>
      </c>
      <c r="D10" s="6">
        <v>350</v>
      </c>
      <c r="E10" s="6"/>
    </row>
    <row r="11" spans="1:11" x14ac:dyDescent="0.25">
      <c r="A11" s="2">
        <v>46058</v>
      </c>
      <c r="B11" s="6"/>
      <c r="C11" s="3" t="s">
        <v>50</v>
      </c>
      <c r="D11" s="6">
        <v>350</v>
      </c>
      <c r="E11" s="6"/>
    </row>
    <row r="12" spans="1:11" x14ac:dyDescent="0.25">
      <c r="A12" s="2">
        <v>46058</v>
      </c>
      <c r="B12" s="6"/>
      <c r="C12" s="3" t="s">
        <v>51</v>
      </c>
      <c r="D12" s="6">
        <v>165</v>
      </c>
      <c r="E12" s="6"/>
    </row>
    <row r="13" spans="1:11" x14ac:dyDescent="0.25">
      <c r="A13" s="2">
        <v>46058</v>
      </c>
      <c r="B13" s="6"/>
      <c r="C13" s="3" t="s">
        <v>46</v>
      </c>
      <c r="D13" s="6">
        <v>150</v>
      </c>
      <c r="E13" s="6"/>
    </row>
    <row r="14" spans="1:11" x14ac:dyDescent="0.25">
      <c r="A14" s="2">
        <v>46091</v>
      </c>
      <c r="B14" s="6"/>
      <c r="C14" s="3" t="s">
        <v>69</v>
      </c>
      <c r="D14" s="6">
        <v>100</v>
      </c>
      <c r="E14" s="6"/>
    </row>
    <row r="15" spans="1:11" x14ac:dyDescent="0.25">
      <c r="A15" s="2">
        <v>46091</v>
      </c>
      <c r="B15" s="6"/>
      <c r="C15" s="3" t="s">
        <v>55</v>
      </c>
      <c r="D15" s="6">
        <v>150</v>
      </c>
      <c r="E15" s="6"/>
    </row>
    <row r="16" spans="1:11" x14ac:dyDescent="0.25">
      <c r="A16" s="13">
        <v>46091</v>
      </c>
      <c r="B16" s="14"/>
      <c r="C16" s="15" t="s">
        <v>56</v>
      </c>
      <c r="D16" s="6">
        <v>50</v>
      </c>
      <c r="E16" s="6"/>
    </row>
    <row r="17" spans="1:5" x14ac:dyDescent="0.25">
      <c r="A17" s="13">
        <v>46091</v>
      </c>
      <c r="B17" s="14"/>
      <c r="C17" s="15" t="s">
        <v>15</v>
      </c>
      <c r="D17" s="6">
        <v>200</v>
      </c>
      <c r="E17" s="6"/>
    </row>
    <row r="19" spans="1:5" x14ac:dyDescent="0.25">
      <c r="C19" s="1" t="s">
        <v>70</v>
      </c>
      <c r="D19" s="1">
        <f>SUM(D2:D17)</f>
        <v>2815</v>
      </c>
      <c r="E19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1B6B-FDAD-4A2D-BD7C-A1BDB11054BA}">
  <dimension ref="A1:F21"/>
  <sheetViews>
    <sheetView workbookViewId="0">
      <selection activeCell="K25" sqref="K25"/>
    </sheetView>
  </sheetViews>
  <sheetFormatPr defaultRowHeight="15" x14ac:dyDescent="0.25"/>
  <cols>
    <col min="1" max="1" width="37.28515625" customWidth="1"/>
    <col min="4" max="4" width="16.5703125" customWidth="1"/>
  </cols>
  <sheetData>
    <row r="1" spans="1:6" x14ac:dyDescent="0.25">
      <c r="A1" s="32" t="s">
        <v>71</v>
      </c>
      <c r="B1" s="32"/>
      <c r="C1" s="32"/>
      <c r="D1" s="32"/>
      <c r="E1" s="32"/>
      <c r="F1" s="32"/>
    </row>
    <row r="3" spans="1:6" x14ac:dyDescent="0.25">
      <c r="A3" s="6" t="s">
        <v>72</v>
      </c>
      <c r="B3" s="6"/>
      <c r="C3" s="6"/>
      <c r="D3" s="6">
        <v>6409.88</v>
      </c>
    </row>
    <row r="4" spans="1:6" x14ac:dyDescent="0.25">
      <c r="A4" s="6" t="s">
        <v>73</v>
      </c>
      <c r="B4" s="6"/>
      <c r="C4" s="6"/>
      <c r="D4" s="6">
        <v>9000</v>
      </c>
    </row>
    <row r="5" spans="1:6" x14ac:dyDescent="0.25">
      <c r="A5" s="6" t="s">
        <v>74</v>
      </c>
      <c r="B5" s="6"/>
      <c r="C5" s="6"/>
      <c r="D5" s="6">
        <v>1.28</v>
      </c>
    </row>
    <row r="6" spans="1:6" x14ac:dyDescent="0.25">
      <c r="A6" s="6"/>
      <c r="B6" s="6"/>
      <c r="C6" s="6"/>
      <c r="D6" s="6"/>
    </row>
    <row r="7" spans="1:6" x14ac:dyDescent="0.25">
      <c r="A7" s="10" t="s">
        <v>75</v>
      </c>
      <c r="B7" s="6"/>
      <c r="C7" s="6"/>
      <c r="D7" s="10">
        <f>SUM(D3:D5)</f>
        <v>15411.160000000002</v>
      </c>
    </row>
    <row r="8" spans="1:6" x14ac:dyDescent="0.25">
      <c r="A8" s="10" t="s">
        <v>76</v>
      </c>
      <c r="B8" s="6"/>
      <c r="C8" s="6"/>
      <c r="D8" s="10">
        <v>14931.95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479.21000000000095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77</v>
      </c>
      <c r="B12" s="6"/>
      <c r="C12" s="6"/>
      <c r="D12" s="6">
        <v>200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679.21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78</v>
      </c>
      <c r="B16" s="6"/>
      <c r="C16" s="6"/>
      <c r="D16" s="6">
        <v>675.43</v>
      </c>
    </row>
    <row r="17" spans="1:4" x14ac:dyDescent="0.25">
      <c r="A17" s="6" t="s">
        <v>79</v>
      </c>
      <c r="B17" s="6"/>
      <c r="C17" s="6"/>
      <c r="D17" s="6">
        <v>3.78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679.20999999999992</v>
      </c>
    </row>
    <row r="21" spans="1:4" x14ac:dyDescent="0.25">
      <c r="A21" s="33" t="s">
        <v>80</v>
      </c>
      <c r="B21" s="33"/>
      <c r="C21" s="33"/>
      <c r="D21" s="33"/>
    </row>
  </sheetData>
  <mergeCells count="2">
    <mergeCell ref="A1:F1"/>
    <mergeCell ref="A21:D2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EDB9-8212-4D71-82E6-B96FC84CD6B8}">
  <dimension ref="A1:F22"/>
  <sheetViews>
    <sheetView workbookViewId="0">
      <selection activeCell="I18" sqref="I18"/>
    </sheetView>
  </sheetViews>
  <sheetFormatPr defaultRowHeight="15" x14ac:dyDescent="0.25"/>
  <cols>
    <col min="1" max="1" width="41.28515625" customWidth="1"/>
    <col min="4" max="4" width="15" customWidth="1"/>
  </cols>
  <sheetData>
    <row r="1" spans="1:6" x14ac:dyDescent="0.25">
      <c r="A1" s="32" t="s">
        <v>81</v>
      </c>
      <c r="B1" s="32"/>
      <c r="C1" s="32"/>
      <c r="D1" s="32"/>
      <c r="E1" s="32"/>
      <c r="F1" s="32"/>
    </row>
    <row r="3" spans="1:6" x14ac:dyDescent="0.25">
      <c r="A3" s="6" t="s">
        <v>82</v>
      </c>
      <c r="B3" s="6"/>
      <c r="C3" s="6"/>
      <c r="D3" s="6">
        <v>679.21</v>
      </c>
    </row>
    <row r="4" spans="1:6" x14ac:dyDescent="0.25">
      <c r="A4" s="6" t="s">
        <v>83</v>
      </c>
      <c r="B4" s="6"/>
      <c r="C4" s="6"/>
      <c r="D4" s="6">
        <v>4830</v>
      </c>
    </row>
    <row r="5" spans="1:6" x14ac:dyDescent="0.25">
      <c r="A5" s="6" t="s">
        <v>84</v>
      </c>
      <c r="B5" s="6"/>
      <c r="C5" s="6"/>
      <c r="D5" s="6">
        <v>567.61</v>
      </c>
    </row>
    <row r="6" spans="1:6" x14ac:dyDescent="0.25">
      <c r="A6" s="6" t="s">
        <v>85</v>
      </c>
      <c r="B6" s="6"/>
      <c r="C6" s="6"/>
      <c r="D6" s="6">
        <v>0</v>
      </c>
    </row>
    <row r="7" spans="1:6" x14ac:dyDescent="0.25">
      <c r="A7" s="6" t="s">
        <v>86</v>
      </c>
      <c r="B7" s="6"/>
      <c r="C7" s="6"/>
      <c r="D7" s="6">
        <v>200</v>
      </c>
    </row>
    <row r="8" spans="1:6" x14ac:dyDescent="0.25">
      <c r="A8" s="10" t="s">
        <v>75</v>
      </c>
      <c r="B8" s="6"/>
      <c r="C8" s="6"/>
      <c r="D8" s="10">
        <f>SUM(D3:D7)</f>
        <v>6276.82</v>
      </c>
    </row>
    <row r="9" spans="1:6" x14ac:dyDescent="0.25">
      <c r="A9" s="10" t="s">
        <v>76</v>
      </c>
      <c r="B9" s="6"/>
      <c r="C9" s="6"/>
      <c r="D9" s="10">
        <v>3148.8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3128.0199999999995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87</v>
      </c>
      <c r="B13" s="6"/>
      <c r="C13" s="6"/>
      <c r="D13" s="6">
        <v>300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2828.02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88</v>
      </c>
      <c r="B17" s="6"/>
      <c r="C17" s="6"/>
      <c r="D17" s="6">
        <v>2824.24</v>
      </c>
    </row>
    <row r="18" spans="1:4" x14ac:dyDescent="0.25">
      <c r="A18" s="6" t="s">
        <v>89</v>
      </c>
      <c r="B18" s="6"/>
      <c r="C18" s="6"/>
      <c r="D18" s="6">
        <v>3.78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2828.02</v>
      </c>
    </row>
    <row r="22" spans="1:4" x14ac:dyDescent="0.25">
      <c r="A22" s="33"/>
      <c r="B22" s="33"/>
      <c r="C22" s="33"/>
      <c r="D22" s="33"/>
    </row>
  </sheetData>
  <mergeCells count="2">
    <mergeCell ref="A1:F1"/>
    <mergeCell ref="A22:D2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4E2A-E34F-4D67-A4F8-03007EFFA436}">
  <dimension ref="A1:F20"/>
  <sheetViews>
    <sheetView workbookViewId="0">
      <selection sqref="A1:F1"/>
    </sheetView>
  </sheetViews>
  <sheetFormatPr defaultRowHeight="15" x14ac:dyDescent="0.25"/>
  <cols>
    <col min="1" max="1" width="36.42578125" customWidth="1"/>
    <col min="4" max="4" width="15.5703125" customWidth="1"/>
  </cols>
  <sheetData>
    <row r="1" spans="1:6" x14ac:dyDescent="0.25">
      <c r="A1" s="32" t="s">
        <v>90</v>
      </c>
      <c r="B1" s="32"/>
      <c r="C1" s="32"/>
      <c r="D1" s="32"/>
      <c r="E1" s="32"/>
      <c r="F1" s="32"/>
    </row>
    <row r="3" spans="1:6" x14ac:dyDescent="0.25">
      <c r="A3" s="6" t="s">
        <v>82</v>
      </c>
      <c r="B3" s="6"/>
      <c r="C3" s="6"/>
      <c r="D3" s="6">
        <v>679.21</v>
      </c>
    </row>
    <row r="4" spans="1:6" x14ac:dyDescent="0.25">
      <c r="A4" s="6" t="s">
        <v>83</v>
      </c>
      <c r="B4" s="6"/>
      <c r="C4" s="6"/>
      <c r="D4" s="6">
        <v>9830</v>
      </c>
    </row>
    <row r="5" spans="1:6" x14ac:dyDescent="0.25">
      <c r="A5" s="6" t="s">
        <v>84</v>
      </c>
      <c r="B5" s="6"/>
      <c r="C5" s="6"/>
      <c r="D5" s="6">
        <v>567.61</v>
      </c>
    </row>
    <row r="6" spans="1:6" x14ac:dyDescent="0.25">
      <c r="A6" s="6" t="s">
        <v>85</v>
      </c>
      <c r="B6" s="6"/>
      <c r="C6" s="6"/>
      <c r="D6" s="6">
        <v>0</v>
      </c>
    </row>
    <row r="7" spans="1:6" x14ac:dyDescent="0.25">
      <c r="A7" s="6"/>
      <c r="B7" s="6"/>
      <c r="C7" s="6"/>
      <c r="D7" s="6"/>
    </row>
    <row r="8" spans="1:6" x14ac:dyDescent="0.25">
      <c r="A8" s="10" t="s">
        <v>75</v>
      </c>
      <c r="B8" s="6"/>
      <c r="C8" s="6"/>
      <c r="D8" s="10">
        <f>SUM(D3:D6)</f>
        <v>11076.82</v>
      </c>
    </row>
    <row r="9" spans="1:6" x14ac:dyDescent="0.25">
      <c r="A9" s="10" t="s">
        <v>76</v>
      </c>
      <c r="B9" s="6"/>
      <c r="C9" s="6"/>
      <c r="D9" s="10">
        <v>6323.7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4753.12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91</v>
      </c>
      <c r="B13" s="6"/>
      <c r="C13" s="6"/>
      <c r="D13" s="6">
        <v>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4753.12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92</v>
      </c>
      <c r="B17" s="6"/>
      <c r="C17" s="6"/>
      <c r="D17" s="6">
        <v>4749.34</v>
      </c>
    </row>
    <row r="18" spans="1:4" x14ac:dyDescent="0.25">
      <c r="A18" s="6" t="s">
        <v>93</v>
      </c>
      <c r="B18" s="6"/>
      <c r="C18" s="6"/>
      <c r="D18" s="6">
        <v>3.78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4753.12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D35F-3833-49AC-A3E5-341E66912F02}">
  <dimension ref="A1:F21"/>
  <sheetViews>
    <sheetView workbookViewId="0">
      <selection activeCell="L25" sqref="L25"/>
    </sheetView>
  </sheetViews>
  <sheetFormatPr defaultRowHeight="15" x14ac:dyDescent="0.25"/>
  <cols>
    <col min="1" max="1" width="38.140625" customWidth="1"/>
  </cols>
  <sheetData>
    <row r="1" spans="1:6" x14ac:dyDescent="0.25">
      <c r="A1" s="32" t="s">
        <v>94</v>
      </c>
      <c r="B1" s="32"/>
      <c r="C1" s="32"/>
      <c r="D1" s="32"/>
      <c r="E1" s="32"/>
      <c r="F1" s="32"/>
    </row>
    <row r="3" spans="1:6" x14ac:dyDescent="0.25">
      <c r="A3" s="6" t="s">
        <v>82</v>
      </c>
      <c r="B3" s="6"/>
      <c r="C3" s="6"/>
      <c r="D3" s="6">
        <v>679.21</v>
      </c>
    </row>
    <row r="4" spans="1:6" x14ac:dyDescent="0.25">
      <c r="A4" s="6" t="s">
        <v>83</v>
      </c>
      <c r="B4" s="6"/>
      <c r="C4" s="6"/>
      <c r="D4" s="6">
        <v>14830</v>
      </c>
    </row>
    <row r="5" spans="1:6" x14ac:dyDescent="0.25">
      <c r="A5" s="6" t="s">
        <v>84</v>
      </c>
      <c r="B5" s="6"/>
      <c r="C5" s="6"/>
      <c r="D5" s="6">
        <v>567.61</v>
      </c>
    </row>
    <row r="6" spans="1:6" x14ac:dyDescent="0.25">
      <c r="A6" s="6" t="s">
        <v>95</v>
      </c>
      <c r="B6" s="6"/>
      <c r="C6" s="6"/>
      <c r="D6" s="6">
        <v>145</v>
      </c>
    </row>
    <row r="7" spans="1:6" x14ac:dyDescent="0.25">
      <c r="A7" s="6" t="s">
        <v>85</v>
      </c>
      <c r="B7" s="6"/>
      <c r="C7" s="6"/>
      <c r="D7" s="6">
        <v>1000.15</v>
      </c>
    </row>
    <row r="8" spans="1:6" x14ac:dyDescent="0.25">
      <c r="A8" s="6"/>
      <c r="B8" s="6"/>
      <c r="C8" s="6"/>
      <c r="D8" s="6"/>
    </row>
    <row r="9" spans="1:6" x14ac:dyDescent="0.25">
      <c r="A9" s="10" t="s">
        <v>75</v>
      </c>
      <c r="B9" s="6"/>
      <c r="C9" s="6"/>
      <c r="D9" s="10">
        <f>SUM(D3:D7)</f>
        <v>17221.97</v>
      </c>
    </row>
    <row r="10" spans="1:6" x14ac:dyDescent="0.25">
      <c r="A10" s="10" t="s">
        <v>76</v>
      </c>
      <c r="B10" s="6"/>
      <c r="C10" s="6"/>
      <c r="D10" s="10">
        <v>10459.200000000001</v>
      </c>
    </row>
    <row r="11" spans="1:6" x14ac:dyDescent="0.25">
      <c r="A11" s="6"/>
      <c r="B11" s="6"/>
      <c r="C11" s="6"/>
      <c r="D11" s="6"/>
    </row>
    <row r="12" spans="1:6" x14ac:dyDescent="0.25">
      <c r="A12" s="6"/>
      <c r="B12" s="6"/>
      <c r="C12" s="6"/>
      <c r="D12" s="11">
        <f>SUM(D9,-D10)</f>
        <v>6762.77</v>
      </c>
    </row>
    <row r="13" spans="1:6" x14ac:dyDescent="0.25">
      <c r="A13" s="6"/>
      <c r="B13" s="6"/>
      <c r="C13" s="6"/>
      <c r="D13" s="6"/>
    </row>
    <row r="14" spans="1:6" x14ac:dyDescent="0.25">
      <c r="A14" s="6" t="s">
        <v>91</v>
      </c>
      <c r="B14" s="6"/>
      <c r="C14" s="6"/>
      <c r="D14" s="6">
        <v>0</v>
      </c>
    </row>
    <row r="15" spans="1:6" x14ac:dyDescent="0.25">
      <c r="A15" s="6"/>
      <c r="B15" s="6"/>
      <c r="C15" s="6"/>
      <c r="D15" s="6"/>
    </row>
    <row r="16" spans="1:6" x14ac:dyDescent="0.25">
      <c r="A16" s="6"/>
      <c r="B16" s="6"/>
      <c r="C16" s="6"/>
      <c r="D16" s="12">
        <v>6762.77</v>
      </c>
    </row>
    <row r="17" spans="1:4" x14ac:dyDescent="0.25">
      <c r="A17" s="6"/>
      <c r="B17" s="6"/>
      <c r="C17" s="6"/>
      <c r="D17" s="6"/>
    </row>
    <row r="18" spans="1:4" x14ac:dyDescent="0.25">
      <c r="A18" s="6" t="s">
        <v>96</v>
      </c>
      <c r="B18" s="6"/>
      <c r="C18" s="6"/>
      <c r="D18" s="6">
        <v>5758.84</v>
      </c>
    </row>
    <row r="19" spans="1:4" x14ac:dyDescent="0.25">
      <c r="A19" s="6" t="s">
        <v>97</v>
      </c>
      <c r="B19" s="6"/>
      <c r="C19" s="6"/>
      <c r="D19" s="6">
        <v>1003.93</v>
      </c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10">
        <f>SUM(D18:D19)</f>
        <v>6762.77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9D2B-AC5B-4C54-897C-740F6A0C8826}">
  <dimension ref="A1:F22"/>
  <sheetViews>
    <sheetView workbookViewId="0">
      <selection sqref="A1:F22"/>
    </sheetView>
  </sheetViews>
  <sheetFormatPr defaultRowHeight="15" x14ac:dyDescent="0.25"/>
  <cols>
    <col min="1" max="1" width="37.5703125" customWidth="1"/>
  </cols>
  <sheetData>
    <row r="1" spans="1:6" x14ac:dyDescent="0.25">
      <c r="A1" s="32" t="s">
        <v>98</v>
      </c>
      <c r="B1" s="32"/>
      <c r="C1" s="32"/>
      <c r="D1" s="32"/>
      <c r="E1" s="32"/>
      <c r="F1" s="32"/>
    </row>
    <row r="3" spans="1:6" x14ac:dyDescent="0.25">
      <c r="A3" s="6" t="s">
        <v>99</v>
      </c>
      <c r="B3" s="6"/>
      <c r="C3" s="6"/>
      <c r="D3" s="6">
        <v>3198.24</v>
      </c>
    </row>
    <row r="4" spans="1:6" x14ac:dyDescent="0.25">
      <c r="A4" s="6" t="s">
        <v>100</v>
      </c>
      <c r="B4" s="6"/>
      <c r="C4" s="6"/>
      <c r="D4" s="6">
        <v>15000</v>
      </c>
    </row>
    <row r="5" spans="1:6" x14ac:dyDescent="0.25">
      <c r="A5" s="6" t="s">
        <v>84</v>
      </c>
      <c r="B5" s="6"/>
      <c r="C5" s="6"/>
      <c r="D5" s="6">
        <v>836.4</v>
      </c>
    </row>
    <row r="6" spans="1:6" x14ac:dyDescent="0.25">
      <c r="A6" s="6" t="s">
        <v>85</v>
      </c>
      <c r="B6" s="6"/>
      <c r="C6" s="6"/>
      <c r="D6" s="6">
        <v>11.23</v>
      </c>
    </row>
    <row r="7" spans="1:6" x14ac:dyDescent="0.25">
      <c r="A7" s="6"/>
      <c r="B7" s="6"/>
      <c r="C7" s="6"/>
      <c r="D7" s="6"/>
    </row>
    <row r="8" spans="1:6" x14ac:dyDescent="0.25">
      <c r="A8" s="10" t="s">
        <v>75</v>
      </c>
      <c r="B8" s="6"/>
      <c r="C8" s="6"/>
      <c r="D8" s="10">
        <f>SUM(D3:D6)</f>
        <v>19045.87</v>
      </c>
    </row>
    <row r="9" spans="1:6" x14ac:dyDescent="0.25">
      <c r="A9" s="10" t="s">
        <v>76</v>
      </c>
      <c r="B9" s="6"/>
      <c r="C9" s="6"/>
      <c r="D9" s="10">
        <v>14160.02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4885.8499999999985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91</v>
      </c>
      <c r="B13" s="6"/>
      <c r="C13" s="6"/>
      <c r="D13" s="6">
        <v>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4885.8500000000004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101</v>
      </c>
      <c r="B17" s="6"/>
      <c r="C17" s="6"/>
      <c r="D17" s="6">
        <v>3867.43</v>
      </c>
    </row>
    <row r="18" spans="1:4" x14ac:dyDescent="0.25">
      <c r="A18" s="6" t="s">
        <v>102</v>
      </c>
      <c r="B18" s="6"/>
      <c r="C18" s="6"/>
      <c r="D18" s="6">
        <v>1018.42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4885.8499999999995</v>
      </c>
    </row>
    <row r="22" spans="1:4" x14ac:dyDescent="0.25">
      <c r="A22" t="s">
        <v>103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D91B-42C6-4444-B5DC-0D48571B5A90}">
  <dimension ref="A1:F19"/>
  <sheetViews>
    <sheetView workbookViewId="0">
      <selection sqref="A1:F19"/>
    </sheetView>
  </sheetViews>
  <sheetFormatPr defaultRowHeight="15" x14ac:dyDescent="0.25"/>
  <cols>
    <col min="1" max="1" width="21.5703125" customWidth="1"/>
    <col min="2" max="2" width="14.5703125" customWidth="1"/>
    <col min="3" max="3" width="7" customWidth="1"/>
    <col min="4" max="4" width="22.85546875" customWidth="1"/>
  </cols>
  <sheetData>
    <row r="1" spans="1:6" x14ac:dyDescent="0.25">
      <c r="A1" s="32" t="s">
        <v>104</v>
      </c>
      <c r="B1" s="32"/>
      <c r="C1" s="32"/>
      <c r="D1" s="32"/>
      <c r="E1" s="32"/>
      <c r="F1" s="32"/>
    </row>
    <row r="3" spans="1:6" x14ac:dyDescent="0.25">
      <c r="A3" s="6" t="s">
        <v>105</v>
      </c>
      <c r="B3" s="6"/>
      <c r="C3" s="6"/>
      <c r="D3" s="6">
        <v>4885.8500000000004</v>
      </c>
    </row>
    <row r="4" spans="1:6" x14ac:dyDescent="0.25">
      <c r="A4" s="6" t="s">
        <v>106</v>
      </c>
      <c r="B4" s="6"/>
      <c r="C4" s="6"/>
      <c r="D4" s="6">
        <v>4333.33</v>
      </c>
    </row>
    <row r="5" spans="1:6" x14ac:dyDescent="0.25">
      <c r="A5" s="6" t="s">
        <v>85</v>
      </c>
      <c r="B5" s="6"/>
      <c r="C5" s="6"/>
      <c r="D5" s="6">
        <v>2.2200000000000002</v>
      </c>
    </row>
    <row r="6" spans="1:6" x14ac:dyDescent="0.25">
      <c r="A6" s="6"/>
      <c r="B6" s="6"/>
      <c r="C6" s="6"/>
      <c r="D6" s="6"/>
    </row>
    <row r="7" spans="1:6" x14ac:dyDescent="0.25">
      <c r="A7" s="10" t="s">
        <v>75</v>
      </c>
      <c r="B7" s="6"/>
      <c r="C7" s="6"/>
      <c r="D7" s="10">
        <f>SUM(D3:D5)</f>
        <v>9221.4</v>
      </c>
    </row>
    <row r="8" spans="1:6" x14ac:dyDescent="0.25">
      <c r="A8" s="10" t="s">
        <v>76</v>
      </c>
      <c r="B8" s="6"/>
      <c r="C8" s="6"/>
      <c r="D8" s="10">
        <v>3079.11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6142.2899999999991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91</v>
      </c>
      <c r="B12" s="6"/>
      <c r="C12" s="6"/>
      <c r="D12" s="6">
        <v>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6142.29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107</v>
      </c>
      <c r="B16" s="6"/>
      <c r="C16" s="6"/>
      <c r="D16" s="6">
        <v>5121.6499999999996</v>
      </c>
    </row>
    <row r="17" spans="1:4" x14ac:dyDescent="0.25">
      <c r="A17" s="6" t="s">
        <v>108</v>
      </c>
      <c r="B17" s="6"/>
      <c r="C17" s="6"/>
      <c r="D17" s="6">
        <v>1020.64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6142.29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9916-54BC-4E59-969E-40799585AD21}">
  <dimension ref="A1:F19"/>
  <sheetViews>
    <sheetView workbookViewId="0">
      <selection sqref="A1:F19"/>
    </sheetView>
  </sheetViews>
  <sheetFormatPr defaultRowHeight="15" x14ac:dyDescent="0.25"/>
  <cols>
    <col min="1" max="1" width="37" customWidth="1"/>
    <col min="6" max="6" width="7.28515625" customWidth="1"/>
  </cols>
  <sheetData>
    <row r="1" spans="1:6" x14ac:dyDescent="0.25">
      <c r="A1" s="32" t="s">
        <v>109</v>
      </c>
      <c r="B1" s="32"/>
      <c r="C1" s="32"/>
      <c r="D1" s="32"/>
      <c r="E1" s="32"/>
      <c r="F1" s="32"/>
    </row>
    <row r="3" spans="1:6" x14ac:dyDescent="0.25">
      <c r="A3" s="6" t="s">
        <v>105</v>
      </c>
      <c r="B3" s="6"/>
      <c r="C3" s="6"/>
      <c r="D3" s="6">
        <v>4885.8500000000004</v>
      </c>
    </row>
    <row r="4" spans="1:6" x14ac:dyDescent="0.25">
      <c r="A4" s="6" t="s">
        <v>106</v>
      </c>
      <c r="B4" s="6"/>
      <c r="C4" s="6"/>
      <c r="D4" s="6">
        <v>8666.66</v>
      </c>
    </row>
    <row r="5" spans="1:6" x14ac:dyDescent="0.25">
      <c r="A5" s="6" t="s">
        <v>85</v>
      </c>
      <c r="B5" s="6"/>
      <c r="C5" s="6"/>
      <c r="D5" s="6">
        <v>4.03</v>
      </c>
    </row>
    <row r="6" spans="1:6" x14ac:dyDescent="0.25">
      <c r="A6" s="6"/>
      <c r="B6" s="6"/>
      <c r="C6" s="6"/>
      <c r="D6" s="6"/>
    </row>
    <row r="7" spans="1:6" x14ac:dyDescent="0.25">
      <c r="A7" s="10" t="s">
        <v>75</v>
      </c>
      <c r="B7" s="6"/>
      <c r="C7" s="6"/>
      <c r="D7" s="10">
        <f>SUM(D3:D5)</f>
        <v>13556.54</v>
      </c>
    </row>
    <row r="8" spans="1:6" x14ac:dyDescent="0.25">
      <c r="A8" s="10" t="s">
        <v>76</v>
      </c>
      <c r="B8" s="6"/>
      <c r="C8" s="6"/>
      <c r="D8" s="10">
        <v>5978.21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7578.3300000000008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91</v>
      </c>
      <c r="B12" s="6"/>
      <c r="C12" s="6"/>
      <c r="D12" s="6">
        <v>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7578.33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110</v>
      </c>
      <c r="B16" s="6"/>
      <c r="C16" s="6"/>
      <c r="D16" s="6">
        <v>6555.88</v>
      </c>
    </row>
    <row r="17" spans="1:4" x14ac:dyDescent="0.25">
      <c r="A17" s="6" t="s">
        <v>111</v>
      </c>
      <c r="B17" s="6"/>
      <c r="C17" s="6"/>
      <c r="D17" s="6">
        <v>1022.45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7578.33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I&amp;E</vt:lpstr>
      <vt:lpstr>S137</vt:lpstr>
      <vt:lpstr>Bank Reconciliation 31.3.2023</vt:lpstr>
      <vt:lpstr>Bank Reconciliation 30.6.2023</vt:lpstr>
      <vt:lpstr>Bank Reconciliation 30.9.2023</vt:lpstr>
      <vt:lpstr>Bank Reconciliation 31.12.2023</vt:lpstr>
      <vt:lpstr>Bank Reconciliation 31.3.2024</vt:lpstr>
      <vt:lpstr>30.6.2025</vt:lpstr>
      <vt:lpstr>30.9.2025</vt:lpstr>
      <vt:lpstr>31.12.2025</vt:lpstr>
      <vt:lpstr>31.3.2026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Gwennan Jenkins</dc:creator>
  <cp:keywords/>
  <dc:description/>
  <cp:lastModifiedBy>Gwennan Jenkins</cp:lastModifiedBy>
  <cp:revision/>
  <dcterms:created xsi:type="dcterms:W3CDTF">2024-04-19T10:27:25Z</dcterms:created>
  <dcterms:modified xsi:type="dcterms:W3CDTF">2026-06-10T12:03:48Z</dcterms:modified>
  <cp:category/>
  <cp:contentStatus/>
</cp:coreProperties>
</file>